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231\bancodatos\Contabilidad\Contabilidad_Comun\PORTAL TRANSPARENCIA INVI\PORTAL TRANSPARENCIA 2022\ENERO 2022\"/>
    </mc:Choice>
  </mc:AlternateContent>
  <xr:revisionPtr revIDLastSave="0" documentId="13_ncr:1_{B8B70E06-C3A6-405F-B0F2-5FD3EE21BDD2}" xr6:coauthVersionLast="47" xr6:coauthVersionMax="47" xr10:uidLastSave="{00000000-0000-0000-0000-000000000000}"/>
  <bookViews>
    <workbookView xWindow="-120" yWindow="-120" windowWidth="20730" windowHeight="11160" xr2:uid="{1D6931C1-754D-4537-8B18-EECC12A3888A}"/>
  </bookViews>
  <sheets>
    <sheet name="PAGO A PROVEEDORES" sheetId="1" r:id="rId1"/>
  </sheets>
  <externalReferences>
    <externalReference r:id="rId2"/>
  </externalReferences>
  <definedNames>
    <definedName name="_xlnm._FilterDatabase" localSheetId="0" hidden="1">'PAGO A PROVEEDORES'!$C$6:$K$81</definedName>
    <definedName name="_xlnm.Print_Area" localSheetId="0">'PAGO A PROVEEDORES'!$A$1:$K$80</definedName>
    <definedName name="_xlnm.Print_Titles" localSheetId="0">'PAGO A PROVEEDORES'!$1:$6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C6" i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7" i="1"/>
  <c r="I7" i="1" s="1"/>
  <c r="L75" i="1"/>
  <c r="L76" i="1"/>
  <c r="L77" i="1"/>
  <c r="L78" i="1"/>
  <c r="G65" i="1"/>
  <c r="I65" i="1" l="1"/>
  <c r="D6" i="1"/>
  <c r="E6" i="1"/>
  <c r="F6" i="1"/>
  <c r="G6" i="1"/>
  <c r="H6" i="1"/>
  <c r="I6" i="1"/>
  <c r="J6" i="1"/>
  <c r="K6" i="1"/>
  <c r="H65" i="1" l="1"/>
</calcChain>
</file>

<file path=xl/sharedStrings.xml><?xml version="1.0" encoding="utf-8"?>
<sst xmlns="http://schemas.openxmlformats.org/spreadsheetml/2006/main" count="344" uniqueCount="117">
  <si>
    <t>PAGOS A PROVEEDORES</t>
  </si>
  <si>
    <t xml:space="preserve"> 09/12/2021</t>
  </si>
  <si>
    <t xml:space="preserve"> 15/12/2021</t>
  </si>
  <si>
    <t xml:space="preserve"> 07/12/2021</t>
  </si>
  <si>
    <t/>
  </si>
  <si>
    <t xml:space="preserve">B1500000002 </t>
  </si>
  <si>
    <t>TOTAL</t>
  </si>
  <si>
    <t xml:space="preserve"> 15/12/202</t>
  </si>
  <si>
    <t xml:space="preserve">B1500000046 </t>
  </si>
  <si>
    <t>B1500000046</t>
  </si>
  <si>
    <t xml:space="preserve"> 15/12/2021 </t>
  </si>
  <si>
    <t>B1500000079</t>
  </si>
  <si>
    <t xml:space="preserve">B1500000079 </t>
  </si>
  <si>
    <t xml:space="preserve">B1500000065 </t>
  </si>
  <si>
    <t>B1500000065</t>
  </si>
  <si>
    <t xml:space="preserve"> B1500000065 </t>
  </si>
  <si>
    <t xml:space="preserve"> 12/08/2021</t>
  </si>
  <si>
    <t>D/F 08/12/2021</t>
  </si>
  <si>
    <t xml:space="preserve"> 08/12/2021 </t>
  </si>
  <si>
    <t xml:space="preserve"> 08/12/2021</t>
  </si>
  <si>
    <t xml:space="preserve">B1500000186 </t>
  </si>
  <si>
    <t xml:space="preserve"> B1500000001 </t>
  </si>
  <si>
    <t xml:space="preserve"> 20/12/2021</t>
  </si>
  <si>
    <t xml:space="preserve">B1500000001 </t>
  </si>
  <si>
    <t xml:space="preserve">B1500000334 </t>
  </si>
  <si>
    <t>AL 31 DE ENERO 2022</t>
  </si>
  <si>
    <t xml:space="preserve">.B1500000046 </t>
  </si>
  <si>
    <t xml:space="preserve"> LIB-48.</t>
  </si>
  <si>
    <t xml:space="preserve"> LIB-49</t>
  </si>
  <si>
    <t>LIB-51</t>
  </si>
  <si>
    <t xml:space="preserve"> LIB-53</t>
  </si>
  <si>
    <t xml:space="preserve"> LIB-54</t>
  </si>
  <si>
    <t>LIB-55</t>
  </si>
  <si>
    <t xml:space="preserve"> LIB-56</t>
  </si>
  <si>
    <t xml:space="preserve"> LIB-57</t>
  </si>
  <si>
    <t xml:space="preserve"> LIB-59</t>
  </si>
  <si>
    <t>LIB-61</t>
  </si>
  <si>
    <t xml:space="preserve"> LIB-64</t>
  </si>
  <si>
    <t>LIB-152</t>
  </si>
  <si>
    <t xml:space="preserve"> LIB-157</t>
  </si>
  <si>
    <t>LIB-237.</t>
  </si>
  <si>
    <t>LIB-237</t>
  </si>
  <si>
    <t xml:space="preserve"> LIB-318</t>
  </si>
  <si>
    <t>LIB-300</t>
  </si>
  <si>
    <t>LIB- 325</t>
  </si>
  <si>
    <t>LIB-296</t>
  </si>
  <si>
    <t>LIB-291</t>
  </si>
  <si>
    <t>LIB-304.</t>
  </si>
  <si>
    <t xml:space="preserve"> LIB-304</t>
  </si>
  <si>
    <t>LIB-304</t>
  </si>
  <si>
    <t>LIB-303</t>
  </si>
  <si>
    <t>LIB-295</t>
  </si>
  <si>
    <t>LIB-290</t>
  </si>
  <si>
    <t>LIB-240</t>
  </si>
  <si>
    <t>PAGADO</t>
  </si>
  <si>
    <t>S/F</t>
  </si>
  <si>
    <t>MINISTERIO DE LA VIVIENDA, HABITAT Y EDIFICACIONES</t>
  </si>
  <si>
    <t>MIVHED</t>
  </si>
  <si>
    <t xml:space="preserve"> LIB-52</t>
  </si>
  <si>
    <t>CH</t>
  </si>
  <si>
    <t>CH-01</t>
  </si>
  <si>
    <t>CH-02</t>
  </si>
  <si>
    <t>CH-03</t>
  </si>
  <si>
    <t>CH-04</t>
  </si>
  <si>
    <t>CH-05</t>
  </si>
  <si>
    <t>CH-06</t>
  </si>
  <si>
    <t>CH-07</t>
  </si>
  <si>
    <t>CH-08</t>
  </si>
  <si>
    <t>CH-09</t>
  </si>
  <si>
    <t>CH-10</t>
  </si>
  <si>
    <t>CH-11</t>
  </si>
  <si>
    <t>CH-13</t>
  </si>
  <si>
    <t>CH-14</t>
  </si>
  <si>
    <t>CH-15</t>
  </si>
  <si>
    <t>CH-16</t>
  </si>
  <si>
    <t>CH-17</t>
  </si>
  <si>
    <t>CH-18</t>
  </si>
  <si>
    <t>CH-19</t>
  </si>
  <si>
    <t>CH-20</t>
  </si>
  <si>
    <t>CH-21</t>
  </si>
  <si>
    <t>CH-22</t>
  </si>
  <si>
    <t>CH-23</t>
  </si>
  <si>
    <t>CH-24</t>
  </si>
  <si>
    <t>CH-25</t>
  </si>
  <si>
    <t>CH-26</t>
  </si>
  <si>
    <t>[ARQUIDIOCESIS DE SANTO DOMINGO]  LIB-55 PAGO 20% DE AVANCE INICIAL POR TEMPLO PARROQUIAL SAN JUAN XXIII, EL COLOSAL Y LAS PRADERAS.. PROY: CONSTRUCCION DE TEMPLOS, CASAS CURIALES Y OFICINAS PARROQUIALES ARQUIDIOCESIS DE SANTO DOMINGO</t>
  </si>
  <si>
    <t xml:space="preserve"> LIB-56  [ARQUIDIOCESIS DE SANTO DOMINGO]  PAGO 20% DE AVANCE INICIAL DE LA FICHA CBE00434, POR TEMPLO PARROQUIAL SANTA CRUZ VILLA MELLA, TEMPLO, PARQUEO SOTERRADO, SALON PARROQUIAL Y CASA CURIAL.</t>
  </si>
  <si>
    <t>LIB-48.  [ARQUIDIOCESIS DE SANTO DOMINGO]        PAGO 20% DE AVANCE INICIAL FICHA CBE00430, POR CONVENTO SANTISIMA TRINIDAD, MATA SAN JUAN, MUNICIPIO VILLA MELLA.</t>
  </si>
  <si>
    <t xml:space="preserve">  LIB-49 [ARQUIDIOCESIS DE SANTO DOMINGO]  PAGO 20% DE AVANCE INICIAL DE LA FICHA CBE00433, POR TEMPLO PARROQUIAL SAN JUAN XXIII ARROYO HONDO.</t>
  </si>
  <si>
    <t xml:space="preserve"> LIB-51 [ARQUIDIOCESIS DE SANTO DOMINGO]  PAGO 20% DE AVANCE INICIAL DE LA FICHA CBE00435, POR TEMPLO PARROQUIAL NUESTRA SEÑORA DE FATIMA, URBANIZACION MAXIMO GOMEZ, SANTO DOMINGO NORTE.</t>
  </si>
  <si>
    <t xml:space="preserve"> LIB-52 [ARQUIDIOCESIS DE SANTO DOMINGO]  PAGO 20% DE AVANCE INICIAL DE LA FICHA CBE00437, POR TEMPLO PARROQUIAL NUESTRA SEÑORA DE LA ROSARIO, SECTOR ZEUTA-VILLA MELLA.</t>
  </si>
  <si>
    <t>LIB-53[ARQUIDIOCESIS DE SANTO DOMINGO]   PAGO 20% DE AVANCE INICIAL DE LA FICHA CBE00431 POR TEMPLO PARROQUIAL SAN BARTOLOME APOSTOL VILLA CONSUELO, DISTRITO NACIONAL.</t>
  </si>
  <si>
    <t>LIB-54 [ARQUIDIOCESIS DE SANTO DOMINGO]   PAGO 20% DE AVANCE INICIAL DE LA FICHA CBE00438, POR TEMPLO PARROQUIAL SAN FRANCISCO DE ASIS MATA LOS INDIOS, VILLA MELLA.</t>
  </si>
  <si>
    <t>LIB-57  [ARQUIDIOCESIS DE SANTO DOMINGO]   PAGO 20% DE AVANCE INICIAL POR TEMPLO PARROQUIAL CORPUS CRISTI LOS PRADOS DE SAN LUIS.. PROY: CONSTRUCCION DE TEMPLOS, CASAS CURIALES Y OFICINAS PARROQUIALES ARQUIDIOCESIS DE SANTO DOMINGO.</t>
  </si>
  <si>
    <t>LIB-59 [ARQUIDIOCESIS DE SANTO DOMINGO]   PAGO 20% DE AVANCE INICIAL DE LA FICHE CBE 00441 POR TEMPLO PARROQUIAL SAN ARNULFO ROMERO, VILLA LIBERACION.</t>
  </si>
  <si>
    <t>LIB-61 [ARQUIDIOCESIS DE SANTO DOMINGO]   PAGO 20% DE AVANCE INICIAL DE LA FICHA CBE00436, POR TEMPLO PARROQUIAL DIVINA MISERICORDIA, LOS GUARICANOS.</t>
  </si>
  <si>
    <t>LIB-64  [ARQUIDIOCESIS DE SANTO DOMINGO]  PAGO 20% DE AVANCE INICIAL DE LAA FICHA CBE00443 POR TEMPLO PARROQUIAL DIVINA MISERICORDIA, LOS GUARICANOS.</t>
  </si>
  <si>
    <t>LIB-152  [NILSON JIMMY MARICHAL]  PAGO COMPLETIVO DEL 20% DEL AVANCE INICIAL DE LA FICHA CBE00444, POR REPARACION GENERAL DEL HOSPITAL LA ESPERANZA, DE LA PROVINCIA VALVERDE MAO.</t>
  </si>
  <si>
    <t>LIB-157 [ARQUIDIOCESIS DE SANTO DOMINGO]   PAGO 20% DE AVANCE INICIAL POR TEMPLO PARROQUIAL DIVINA MISERICORDIA, LOS JARDINES-CLARET.. PROY: CONSTRUCCION DE TEMPLOS, CASAS CURIALES Y OFICINAS PARROQUIALES ARQUIDIOCESIS DE SANTO DOMINGO.</t>
  </si>
  <si>
    <t>LIB-237  [CONSTRUCTORA TACTUK HERNÁNDEZ) S.R.L.        PAGO CUBICACIÓN CB-06(87.51%)  POR MEJORAMIENTO DE UN ESTIMADO DE 735 VIVIENDAS EN LA VEGA, LOTE 20.. PROY: SNIP-14028-DOMINICANA SE RECONSTRUYE.</t>
  </si>
  <si>
    <t>LIB-318  [INGENIERIA FILOYEN, SRL]  PAGO 20% DE AVANCE INICIAL POR MEJORAMIENTO DE UN ESTIMADO DE 150 VIVIENDAS EN LA PROV. EL SEIBO , PROGRAMA DOMINICANA SE RECONSTRUYE II.</t>
  </si>
  <si>
    <t>LIB-300 [METAL ACD SRL]   PAGO 20% DE AVANCE INICIAL  POR MEJORAMIENTO DE UN ESTIMADO DE 150 VIVIENDAS EN LA PROV. PUERTO PLATA ,PROGRAMA DOMINICANA SE RECONSTRUYE II.</t>
  </si>
  <si>
    <t xml:space="preserve"> LIB- 325 [INGENIERIA FILOYEN, S.R.L]  PAGO 20% DE AVANCE INICIAL DE LA FICHA CBE00378, LOTE 10, POR CAMBIO DE PISOS DE TIERRA POR PISOS DE HORMIGÓN ARMADO EN LA PROV. VALVERDE Y REGIONES NORTE Y ESTE DEL PAÍS.</t>
  </si>
  <si>
    <t>LIB-296  [AVI CONSTRUCTORA, SRL] . PAGO CUBICACIÓN CB-02(26.73%) POR CAMBIO DE 8,684.02 M2 DE PISOS DE TIERRA POR PISOS DE CEMENTO EN LA PROV. SAN JUAN Y ELIAS PIÑA.</t>
  </si>
  <si>
    <t>LIB-291  [AVI CONSTRUCTORA, SRL] . PAGO CUBICACIÓN CB-02(26.73%) POR CAMBIO DE 8,684.02 M2 DE PISOS DE TIERRA POR PISOS DE CEMENTO EN LA PROV. SAN JUAN Y ELIAS PIÑA.</t>
  </si>
  <si>
    <t>LIB-304.  [ANA YUDELKA RODRIGUEZ SIERRA] LIB-304.  PAGO CUBICACIÓN CB-02(32.64%) POR CAMBIO DE 8,730.96 METROS CUADRADOS DE PISOS DE TIERRA POR PISOS DE CEMENTO EN SAN JUAN, PROVINCIA SAN JUAN Y ELIAS PIÑA.</t>
  </si>
  <si>
    <t>LIB-303 [YUNIOR LUCIANO RAMIREZ] LIB-303 PAGO CUBICACIÓN CB-02(40.05%)  POR CAMBIO DE 8,918.72 M2 DE PISOS DE TIERRA POR PISOS DE CEMENTO EN SAN JUAN.</t>
  </si>
  <si>
    <t>LIB-295  [GRUPO INGENIARQ, S.R.L.]   PAGO CUBICACIÓN CB-06(98.43%) POR MEJORAMIENTO DE UN ESTIMADO DE 815 VIVIENDAS EN AZUA.</t>
  </si>
  <si>
    <t>LIB-290 [LASPETA,SRL]  PAGO CUBICACIÓN CB-01(16.64%) POR LOTE 5: CAMBIO DE 8,730.96 M2 DE PISOS DE TIERRA POR PISOS DE CEMENTO EN LA PROV. SAN JUAN</t>
  </si>
  <si>
    <t>LIB-240  [CONSTRUCTORA MAR, S.R.L.]   PAGO CUBICACIÓN CB-05(FINAL) POR MEJORAMIENTO DE UN ESTIMADO DE 815 VIVIENDAS EN SANTIAGO, PROGRAMA DOMINICANA SE RECONSTRUYE.</t>
  </si>
  <si>
    <t xml:space="preserve">       Enc. Contabilidad</t>
  </si>
  <si>
    <t xml:space="preserve">             Lic. Giannina Méndez</t>
  </si>
  <si>
    <t xml:space="preserve">             Directora Financiera</t>
  </si>
  <si>
    <t>CH-12</t>
  </si>
  <si>
    <t>LIB-62</t>
  </si>
  <si>
    <t>LIB-62 [ARQUIDIOCESIS DE SANTO DOMINGO]   PAGO 20% DE AVANCE INICIAL DE LA FICHA CBE00436, POR TEMPLO PARROQUIAL DIVINA MISERICORDIA, LOS GUARICANOS.</t>
  </si>
  <si>
    <t xml:space="preserve">         Lic. Yajaira Villar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</si>
</sst>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$###,###,###,##0.00"/>
    <numFmt numFmtId="165" formatCode="###,###,##0.00"/>
    <numFmt numFmtId="166" formatCode="_-* #,##0.00\ _€_-;\-* #,##0.00\ _€_-;_-* &quot;-&quot;??\ _€_-;_-@_-"/>
    <numFmt numFmtId="167" formatCode="dd/mm/yyyy;@"/>
    <numFmt numFmtId="168" formatCode="[$-1540A]yy/mm/dd;@"/>
  </numFmts>
  <fonts count="17" x14ac:knownFonts="1">
    <font>
      <sz val="11"/>
      <color theme="1"/>
      <name val="Calibri"/>
      <family val="2"/>
      <scheme val="minor"/>
    </font>
    <font>
      <sz val="10"/>
      <name val="Courier New"/>
      <family val="3"/>
    </font>
    <font>
      <sz val="8"/>
      <name val="Courier New"/>
      <family val="3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name val="Courier New"/>
      <family val="3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"/>
      <family val="2"/>
    </font>
    <font>
      <b/>
      <sz val="8"/>
      <name val="Courier New"/>
      <family val="3"/>
    </font>
    <font>
      <b/>
      <sz val="8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5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vertical="center"/>
    </xf>
    <xf numFmtId="166" fontId="2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43" fontId="8" fillId="4" borderId="1" xfId="1" applyFont="1" applyFill="1" applyBorder="1" applyAlignment="1">
      <alignment horizontal="center" vertical="center" wrapText="1"/>
    </xf>
    <xf numFmtId="166" fontId="8" fillId="4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43" fontId="10" fillId="2" borderId="1" xfId="0" applyNumberFormat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168" fontId="10" fillId="0" borderId="1" xfId="0" applyNumberFormat="1" applyFont="1" applyFill="1" applyBorder="1" applyAlignment="1">
      <alignment horizontal="center" vertical="center" wrapText="1"/>
    </xf>
    <xf numFmtId="168" fontId="10" fillId="2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1" fillId="4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165" fontId="11" fillId="2" borderId="0" xfId="0" applyNumberFormat="1" applyFont="1" applyFill="1" applyBorder="1" applyAlignment="1">
      <alignment vertical="center"/>
    </xf>
    <xf numFmtId="166" fontId="11" fillId="2" borderId="0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166" fontId="7" fillId="2" borderId="0" xfId="0" applyNumberFormat="1" applyFont="1" applyFill="1" applyAlignment="1">
      <alignment horizontal="center" vertical="center"/>
    </xf>
    <xf numFmtId="0" fontId="10" fillId="2" borderId="0" xfId="0" applyFont="1" applyFill="1" applyBorder="1"/>
    <xf numFmtId="0" fontId="13" fillId="2" borderId="0" xfId="0" applyFont="1" applyFill="1" applyBorder="1" applyAlignment="1">
      <alignment vertical="center"/>
    </xf>
    <xf numFmtId="164" fontId="14" fillId="2" borderId="0" xfId="0" applyNumberFormat="1" applyFont="1" applyFill="1" applyBorder="1" applyAlignment="1">
      <alignment vertical="center" wrapText="1"/>
    </xf>
    <xf numFmtId="0" fontId="15" fillId="2" borderId="0" xfId="0" applyFont="1" applyFill="1" applyBorder="1"/>
    <xf numFmtId="0" fontId="16" fillId="2" borderId="0" xfId="0" applyFont="1" applyFill="1" applyBorder="1"/>
    <xf numFmtId="0" fontId="5" fillId="2" borderId="0" xfId="0" applyFont="1" applyFill="1" applyAlignment="1">
      <alignment horizontal="center" vertical="center"/>
    </xf>
  </cellXfs>
  <cellStyles count="4">
    <cellStyle name="Millares" xfId="1" builtinId="3"/>
    <cellStyle name="Millares 2" xfId="3" xr:uid="{0936741C-75F4-406A-8909-BCAF9454E67B}"/>
    <cellStyle name="Normal" xfId="0" builtinId="0"/>
    <cellStyle name="Normal 2" xfId="2" xr:uid="{03F9C2C2-4C0F-42CD-99FE-171832B07D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230188</xdr:colOff>
      <xdr:row>0</xdr:row>
      <xdr:rowOff>111125</xdr:rowOff>
    </xdr:from>
    <xdr:to>
      <xdr:col>3</xdr:col>
      <xdr:colOff>662663</xdr:colOff>
      <xdr:row>4</xdr:row>
      <xdr:rowOff>67128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22F9C8-E4BF-4444-AE04-EA872707E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6" y="111125"/>
          <a:ext cx="951058" cy="829128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79</xdr:row>
      <xdr:rowOff>0</xdr:rowOff>
    </xdr:from>
    <xdr:to>
      <xdr:col>3</xdr:col>
      <xdr:colOff>1600200</xdr:colOff>
      <xdr:row>79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835668B1-8E84-47C2-969E-E62D2C36DDD4}"/>
            </a:ext>
          </a:extLst>
        </xdr:cNvPr>
        <xdr:cNvCxnSpPr/>
      </xdr:nvCxnSpPr>
      <xdr:spPr>
        <a:xfrm>
          <a:off x="88900" y="57797700"/>
          <a:ext cx="2120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939800</xdr:colOff>
      <xdr:row>79</xdr:row>
      <xdr:rowOff>0</xdr:rowOff>
    </xdr:from>
    <xdr:to>
      <xdr:col>9</xdr:col>
      <xdr:colOff>952500</xdr:colOff>
      <xdr:row>79</xdr:row>
      <xdr:rowOff>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C05CC763-7575-41A7-9F2B-6BDE12A9D67A}"/>
            </a:ext>
          </a:extLst>
        </xdr:cNvPr>
        <xdr:cNvCxnSpPr/>
      </xdr:nvCxnSpPr>
      <xdr:spPr>
        <a:xfrm>
          <a:off x="6794500" y="57797700"/>
          <a:ext cx="2120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_Comun/PORTAL%20TRANSPARENCIA%20INVI/PORTAL%20JULIO%202021/PAGOS%20A%20PROVEEDORE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O A PROVEEDORES"/>
    </sheetNames>
    <sheetDataSet>
      <sheetData sheetId="0">
        <row r="6">
          <cell r="A6" t="str">
            <v>NO.</v>
          </cell>
          <cell r="B6" t="str">
            <v xml:space="preserve"> CONCEPTO</v>
          </cell>
          <cell r="C6" t="str">
            <v>NO. FACTURA</v>
          </cell>
          <cell r="D6" t="str">
            <v>FECHA FACTURA</v>
          </cell>
          <cell r="E6" t="str">
            <v>MONTO FACTURADO</v>
          </cell>
          <cell r="F6" t="str">
            <v>MONTO PAGADO</v>
          </cell>
          <cell r="G6" t="str">
            <v>MONTO PENDIENTE</v>
          </cell>
          <cell r="H6" t="str">
            <v>ESTADO</v>
          </cell>
          <cell r="I6" t="str">
            <v>FECHA DE PAGO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223B9-ECFF-46A5-9A42-9625C346D598}">
  <sheetPr>
    <pageSetUpPr fitToPage="1"/>
  </sheetPr>
  <dimension ref="B1:AB94"/>
  <sheetViews>
    <sheetView tabSelected="1" view="pageBreakPreview" topLeftCell="A64" zoomScale="90" zoomScaleNormal="90" zoomScaleSheetLayoutView="90" workbookViewId="0">
      <selection activeCell="F70" sqref="F70"/>
    </sheetView>
  </sheetViews>
  <sheetFormatPr baseColWidth="10" defaultColWidth="11.42578125" defaultRowHeight="13.5" x14ac:dyDescent="0.25"/>
  <cols>
    <col min="1" max="1" width="0.5703125" style="3" customWidth="1"/>
    <col min="2" max="2" width="8.85546875" style="3" customWidth="1"/>
    <col min="3" max="3" width="7.7109375" style="8" customWidth="1"/>
    <col min="4" max="4" width="34.28515625" style="9" customWidth="1"/>
    <col min="5" max="6" width="15.7109375" style="10" customWidth="1"/>
    <col min="7" max="8" width="15.7109375" style="9" customWidth="1"/>
    <col min="9" max="9" width="15.7109375" style="17" customWidth="1"/>
    <col min="10" max="10" width="15.7109375" style="9" customWidth="1"/>
    <col min="11" max="11" width="15.7109375" style="10" customWidth="1"/>
    <col min="12" max="28" width="11.42578125" style="4"/>
    <col min="29" max="16384" width="11.42578125" style="3"/>
  </cols>
  <sheetData>
    <row r="1" spans="2:28" ht="22.5" customHeight="1" x14ac:dyDescent="0.25">
      <c r="B1" s="4"/>
      <c r="C1" s="56" t="s">
        <v>56</v>
      </c>
      <c r="D1" s="56"/>
      <c r="E1" s="56"/>
      <c r="F1" s="56"/>
      <c r="G1" s="56"/>
      <c r="H1" s="56"/>
      <c r="I1" s="56"/>
      <c r="J1" s="56"/>
      <c r="K1" s="56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</row>
    <row r="2" spans="2:28" ht="15" customHeight="1" x14ac:dyDescent="0.25">
      <c r="B2" s="4"/>
      <c r="C2" s="56" t="s">
        <v>57</v>
      </c>
      <c r="D2" s="56"/>
      <c r="E2" s="56"/>
      <c r="F2" s="56"/>
      <c r="G2" s="56"/>
      <c r="H2" s="56"/>
      <c r="I2" s="56"/>
      <c r="J2" s="56"/>
      <c r="K2" s="56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3"/>
    </row>
    <row r="3" spans="2:28" ht="15" customHeight="1" x14ac:dyDescent="0.25">
      <c r="B3" s="4"/>
      <c r="C3" s="56" t="s">
        <v>0</v>
      </c>
      <c r="D3" s="56"/>
      <c r="E3" s="56"/>
      <c r="F3" s="56"/>
      <c r="G3" s="56"/>
      <c r="H3" s="56"/>
      <c r="I3" s="56"/>
      <c r="J3" s="56"/>
      <c r="K3" s="56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/>
    </row>
    <row r="4" spans="2:28" ht="16.5" customHeight="1" x14ac:dyDescent="0.25">
      <c r="B4" s="4"/>
      <c r="C4" s="56" t="s">
        <v>25</v>
      </c>
      <c r="D4" s="56"/>
      <c r="E4" s="56"/>
      <c r="F4" s="56"/>
      <c r="G4" s="56"/>
      <c r="H4" s="56"/>
      <c r="I4" s="56"/>
      <c r="J4" s="56"/>
      <c r="K4" s="56"/>
      <c r="L4" s="1"/>
      <c r="M4" s="2"/>
      <c r="N4" s="1"/>
      <c r="O4" s="1"/>
      <c r="P4" s="1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/>
    </row>
    <row r="5" spans="2:28" ht="32.25" customHeight="1" x14ac:dyDescent="0.25">
      <c r="B5" s="4"/>
      <c r="C5" s="15"/>
      <c r="D5" s="15"/>
      <c r="E5" s="15"/>
      <c r="F5" s="15"/>
      <c r="G5" s="15"/>
      <c r="H5" s="15"/>
      <c r="I5" s="15"/>
      <c r="J5" s="15"/>
      <c r="K5" s="15"/>
      <c r="L5" s="1"/>
      <c r="M5" s="2"/>
      <c r="N5" s="1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3"/>
    </row>
    <row r="6" spans="2:28" s="9" customFormat="1" ht="11.25" x14ac:dyDescent="0.25">
      <c r="B6" s="26" t="s">
        <v>59</v>
      </c>
      <c r="C6" s="26" t="str">
        <f>'[1]PAGO A PROVEEDORES'!A6</f>
        <v>NO.</v>
      </c>
      <c r="D6" s="26" t="str">
        <f>'[1]PAGO A PROVEEDORES'!B6</f>
        <v xml:space="preserve"> CONCEPTO</v>
      </c>
      <c r="E6" s="26" t="str">
        <f>'[1]PAGO A PROVEEDORES'!C6</f>
        <v>NO. FACTURA</v>
      </c>
      <c r="F6" s="26" t="str">
        <f>'[1]PAGO A PROVEEDORES'!D6</f>
        <v>FECHA FACTURA</v>
      </c>
      <c r="G6" s="27" t="str">
        <f>'[1]PAGO A PROVEEDORES'!E6</f>
        <v>MONTO FACTURADO</v>
      </c>
      <c r="H6" s="26" t="str">
        <f>'[1]PAGO A PROVEEDORES'!F6</f>
        <v>MONTO PAGADO</v>
      </c>
      <c r="I6" s="28" t="str">
        <f>'[1]PAGO A PROVEEDORES'!G6</f>
        <v>MONTO PENDIENTE</v>
      </c>
      <c r="J6" s="26" t="str">
        <f>'[1]PAGO A PROVEEDORES'!H6</f>
        <v>ESTADO</v>
      </c>
      <c r="K6" s="26" t="str">
        <f>'[1]PAGO A PROVEEDORES'!I6</f>
        <v>FECHA DE PAGO</v>
      </c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2:28" s="37" customFormat="1" ht="75" customHeight="1" x14ac:dyDescent="0.25">
      <c r="B7" s="14" t="s">
        <v>60</v>
      </c>
      <c r="C7" s="14" t="s">
        <v>27</v>
      </c>
      <c r="D7" s="11" t="s">
        <v>87</v>
      </c>
      <c r="E7" s="11" t="s">
        <v>55</v>
      </c>
      <c r="F7" s="11" t="s">
        <v>55</v>
      </c>
      <c r="G7" s="12">
        <v>4770893.67</v>
      </c>
      <c r="H7" s="13">
        <f>+G7</f>
        <v>4770893.67</v>
      </c>
      <c r="I7" s="18">
        <f>+G7-H7</f>
        <v>0</v>
      </c>
      <c r="J7" s="11" t="s">
        <v>54</v>
      </c>
      <c r="K7" s="34">
        <v>44580</v>
      </c>
      <c r="L7" s="36"/>
    </row>
    <row r="8" spans="2:28" s="37" customFormat="1" ht="75" customHeight="1" x14ac:dyDescent="0.25">
      <c r="B8" s="14" t="s">
        <v>61</v>
      </c>
      <c r="C8" s="14" t="s">
        <v>28</v>
      </c>
      <c r="D8" s="11" t="s">
        <v>88</v>
      </c>
      <c r="E8" s="11" t="s">
        <v>55</v>
      </c>
      <c r="F8" s="11" t="s">
        <v>55</v>
      </c>
      <c r="G8" s="12">
        <v>6485621.4800000004</v>
      </c>
      <c r="H8" s="13">
        <f t="shared" ref="H8:H64" si="0">+G8</f>
        <v>6485621.4800000004</v>
      </c>
      <c r="I8" s="18">
        <f t="shared" ref="I8:I64" si="1">+G8-H8</f>
        <v>0</v>
      </c>
      <c r="J8" s="11" t="s">
        <v>54</v>
      </c>
      <c r="K8" s="34">
        <v>44580</v>
      </c>
      <c r="L8" s="36"/>
    </row>
    <row r="9" spans="2:28" s="37" customFormat="1" ht="75" customHeight="1" x14ac:dyDescent="0.25">
      <c r="B9" s="14" t="s">
        <v>62</v>
      </c>
      <c r="C9" s="14" t="s">
        <v>29</v>
      </c>
      <c r="D9" s="11" t="s">
        <v>89</v>
      </c>
      <c r="E9" s="11" t="s">
        <v>55</v>
      </c>
      <c r="F9" s="11" t="s">
        <v>55</v>
      </c>
      <c r="G9" s="12">
        <v>6485621.4800000004</v>
      </c>
      <c r="H9" s="13">
        <f t="shared" si="0"/>
        <v>6485621.4800000004</v>
      </c>
      <c r="I9" s="18">
        <f t="shared" si="1"/>
        <v>0</v>
      </c>
      <c r="J9" s="11" t="s">
        <v>54</v>
      </c>
      <c r="K9" s="34">
        <v>44580</v>
      </c>
      <c r="L9" s="36"/>
    </row>
    <row r="10" spans="2:28" s="37" customFormat="1" ht="75" customHeight="1" x14ac:dyDescent="0.25">
      <c r="B10" s="14" t="s">
        <v>63</v>
      </c>
      <c r="C10" s="14" t="s">
        <v>58</v>
      </c>
      <c r="D10" s="11" t="s">
        <v>90</v>
      </c>
      <c r="E10" s="11" t="s">
        <v>55</v>
      </c>
      <c r="F10" s="11" t="s">
        <v>55</v>
      </c>
      <c r="G10" s="12">
        <v>6485621.4800000004</v>
      </c>
      <c r="H10" s="13">
        <f t="shared" si="0"/>
        <v>6485621.4800000004</v>
      </c>
      <c r="I10" s="18">
        <f t="shared" si="1"/>
        <v>0</v>
      </c>
      <c r="J10" s="11" t="s">
        <v>54</v>
      </c>
      <c r="K10" s="34">
        <v>44580</v>
      </c>
      <c r="L10" s="36"/>
    </row>
    <row r="11" spans="2:28" s="37" customFormat="1" ht="75" customHeight="1" x14ac:dyDescent="0.25">
      <c r="B11" s="14" t="s">
        <v>64</v>
      </c>
      <c r="C11" s="14" t="s">
        <v>30</v>
      </c>
      <c r="D11" s="11" t="s">
        <v>91</v>
      </c>
      <c r="E11" s="11" t="s">
        <v>55</v>
      </c>
      <c r="F11" s="11" t="s">
        <v>55</v>
      </c>
      <c r="G11" s="12">
        <v>1945686.44</v>
      </c>
      <c r="H11" s="13">
        <f t="shared" si="0"/>
        <v>1945686.44</v>
      </c>
      <c r="I11" s="18">
        <f t="shared" si="1"/>
        <v>0</v>
      </c>
      <c r="J11" s="11" t="s">
        <v>54</v>
      </c>
      <c r="K11" s="34">
        <v>44580</v>
      </c>
      <c r="L11" s="36"/>
    </row>
    <row r="12" spans="2:28" s="37" customFormat="1" ht="75" customHeight="1" x14ac:dyDescent="0.25">
      <c r="B12" s="14" t="s">
        <v>65</v>
      </c>
      <c r="C12" s="14" t="s">
        <v>31</v>
      </c>
      <c r="D12" s="11" t="s">
        <v>92</v>
      </c>
      <c r="E12" s="11" t="s">
        <v>55</v>
      </c>
      <c r="F12" s="11" t="s">
        <v>55</v>
      </c>
      <c r="G12" s="12">
        <v>6485621.4800000004</v>
      </c>
      <c r="H12" s="13">
        <f t="shared" si="0"/>
        <v>6485621.4800000004</v>
      </c>
      <c r="I12" s="18">
        <f t="shared" si="1"/>
        <v>0</v>
      </c>
      <c r="J12" s="11" t="s">
        <v>54</v>
      </c>
      <c r="K12" s="34">
        <v>44580</v>
      </c>
      <c r="L12" s="36"/>
    </row>
    <row r="13" spans="2:28" s="37" customFormat="1" ht="84" customHeight="1" x14ac:dyDescent="0.25">
      <c r="B13" s="14" t="s">
        <v>66</v>
      </c>
      <c r="C13" s="14" t="s">
        <v>32</v>
      </c>
      <c r="D13" s="11" t="s">
        <v>85</v>
      </c>
      <c r="E13" s="11" t="s">
        <v>55</v>
      </c>
      <c r="F13" s="11" t="s">
        <v>55</v>
      </c>
      <c r="G13" s="12">
        <v>6485621.4800000004</v>
      </c>
      <c r="H13" s="13">
        <f t="shared" si="0"/>
        <v>6485621.4800000004</v>
      </c>
      <c r="I13" s="18">
        <f t="shared" si="1"/>
        <v>0</v>
      </c>
      <c r="J13" s="11" t="s">
        <v>54</v>
      </c>
      <c r="K13" s="34">
        <v>44580</v>
      </c>
      <c r="L13" s="36"/>
    </row>
    <row r="14" spans="2:28" s="37" customFormat="1" ht="82.5" customHeight="1" x14ac:dyDescent="0.25">
      <c r="B14" s="14" t="s">
        <v>67</v>
      </c>
      <c r="C14" s="14" t="s">
        <v>33</v>
      </c>
      <c r="D14" s="11" t="s">
        <v>86</v>
      </c>
      <c r="E14" s="11" t="s">
        <v>55</v>
      </c>
      <c r="F14" s="11" t="s">
        <v>55</v>
      </c>
      <c r="G14" s="12">
        <v>6485621.4800000004</v>
      </c>
      <c r="H14" s="13">
        <f t="shared" si="0"/>
        <v>6485621.4800000004</v>
      </c>
      <c r="I14" s="18">
        <f t="shared" si="1"/>
        <v>0</v>
      </c>
      <c r="J14" s="11" t="s">
        <v>54</v>
      </c>
      <c r="K14" s="34">
        <v>44580</v>
      </c>
      <c r="L14" s="36"/>
    </row>
    <row r="15" spans="2:28" s="37" customFormat="1" ht="75" customHeight="1" x14ac:dyDescent="0.25">
      <c r="B15" s="14" t="s">
        <v>68</v>
      </c>
      <c r="C15" s="14" t="s">
        <v>34</v>
      </c>
      <c r="D15" s="11" t="s">
        <v>93</v>
      </c>
      <c r="E15" s="11" t="s">
        <v>55</v>
      </c>
      <c r="F15" s="11" t="s">
        <v>55</v>
      </c>
      <c r="G15" s="12">
        <v>6485621.4800000004</v>
      </c>
      <c r="H15" s="13">
        <f t="shared" si="0"/>
        <v>6485621.4800000004</v>
      </c>
      <c r="I15" s="18">
        <f t="shared" si="1"/>
        <v>0</v>
      </c>
      <c r="J15" s="11" t="s">
        <v>54</v>
      </c>
      <c r="K15" s="34">
        <v>44580</v>
      </c>
      <c r="L15" s="36"/>
    </row>
    <row r="16" spans="2:28" s="37" customFormat="1" ht="75" customHeight="1" x14ac:dyDescent="0.25">
      <c r="B16" s="14" t="s">
        <v>69</v>
      </c>
      <c r="C16" s="14" t="s">
        <v>35</v>
      </c>
      <c r="D16" s="30" t="s">
        <v>94</v>
      </c>
      <c r="E16" s="11" t="s">
        <v>55</v>
      </c>
      <c r="F16" s="11" t="s">
        <v>55</v>
      </c>
      <c r="G16" s="33">
        <v>6485621.4800000004</v>
      </c>
      <c r="H16" s="13">
        <f t="shared" si="0"/>
        <v>6485621.4800000004</v>
      </c>
      <c r="I16" s="18">
        <f t="shared" si="1"/>
        <v>0</v>
      </c>
      <c r="J16" s="11" t="s">
        <v>54</v>
      </c>
      <c r="K16" s="35">
        <v>44580</v>
      </c>
      <c r="L16" s="36"/>
    </row>
    <row r="17" spans="2:12" s="37" customFormat="1" ht="75" customHeight="1" x14ac:dyDescent="0.25">
      <c r="B17" s="14" t="s">
        <v>70</v>
      </c>
      <c r="C17" s="14" t="s">
        <v>36</v>
      </c>
      <c r="D17" s="11" t="s">
        <v>95</v>
      </c>
      <c r="E17" s="11" t="s">
        <v>55</v>
      </c>
      <c r="F17" s="11" t="s">
        <v>55</v>
      </c>
      <c r="G17" s="12">
        <v>6485621.4800000004</v>
      </c>
      <c r="H17" s="13">
        <f t="shared" si="0"/>
        <v>6485621.4800000004</v>
      </c>
      <c r="I17" s="18">
        <f t="shared" si="1"/>
        <v>0</v>
      </c>
      <c r="J17" s="11" t="s">
        <v>54</v>
      </c>
      <c r="K17" s="34">
        <v>44580</v>
      </c>
      <c r="L17" s="36"/>
    </row>
    <row r="18" spans="2:12" s="37" customFormat="1" ht="75" customHeight="1" x14ac:dyDescent="0.25">
      <c r="B18" s="14" t="s">
        <v>113</v>
      </c>
      <c r="C18" s="14" t="s">
        <v>114</v>
      </c>
      <c r="D18" s="11" t="s">
        <v>115</v>
      </c>
      <c r="E18" s="11" t="s">
        <v>55</v>
      </c>
      <c r="F18" s="11" t="s">
        <v>55</v>
      </c>
      <c r="G18" s="12">
        <v>6485621.4800000004</v>
      </c>
      <c r="H18" s="13">
        <f t="shared" ref="H18" si="2">+G18</f>
        <v>6485621.4800000004</v>
      </c>
      <c r="I18" s="18">
        <f t="shared" ref="I18" si="3">+G18-H18</f>
        <v>0</v>
      </c>
      <c r="J18" s="11" t="s">
        <v>54</v>
      </c>
      <c r="K18" s="34">
        <v>44580</v>
      </c>
      <c r="L18" s="36"/>
    </row>
    <row r="19" spans="2:12" s="37" customFormat="1" ht="75" customHeight="1" x14ac:dyDescent="0.25">
      <c r="B19" s="14" t="s">
        <v>71</v>
      </c>
      <c r="C19" s="14" t="s">
        <v>37</v>
      </c>
      <c r="D19" s="11" t="s">
        <v>96</v>
      </c>
      <c r="E19" s="11" t="s">
        <v>55</v>
      </c>
      <c r="F19" s="11" t="s">
        <v>55</v>
      </c>
      <c r="G19" s="12">
        <v>6485621.4800000004</v>
      </c>
      <c r="H19" s="13">
        <f t="shared" si="0"/>
        <v>6485621.4800000004</v>
      </c>
      <c r="I19" s="18">
        <f t="shared" si="1"/>
        <v>0</v>
      </c>
      <c r="J19" s="11" t="s">
        <v>54</v>
      </c>
      <c r="K19" s="34">
        <v>44580</v>
      </c>
      <c r="L19" s="36"/>
    </row>
    <row r="20" spans="2:12" s="37" customFormat="1" ht="75" customHeight="1" x14ac:dyDescent="0.25">
      <c r="B20" s="14" t="s">
        <v>72</v>
      </c>
      <c r="C20" s="14" t="s">
        <v>38</v>
      </c>
      <c r="D20" s="11" t="s">
        <v>97</v>
      </c>
      <c r="E20" s="11" t="s">
        <v>55</v>
      </c>
      <c r="F20" s="11" t="s">
        <v>55</v>
      </c>
      <c r="G20" s="12">
        <v>22252585.09</v>
      </c>
      <c r="H20" s="13">
        <f t="shared" si="0"/>
        <v>22252585.09</v>
      </c>
      <c r="I20" s="18">
        <f t="shared" si="1"/>
        <v>0</v>
      </c>
      <c r="J20" s="11" t="s">
        <v>54</v>
      </c>
      <c r="K20" s="34">
        <v>44587</v>
      </c>
      <c r="L20" s="36"/>
    </row>
    <row r="21" spans="2:12" s="37" customFormat="1" ht="79.5" customHeight="1" x14ac:dyDescent="0.25">
      <c r="B21" s="14" t="s">
        <v>73</v>
      </c>
      <c r="C21" s="14" t="s">
        <v>39</v>
      </c>
      <c r="D21" s="11" t="s">
        <v>98</v>
      </c>
      <c r="E21" s="11" t="s">
        <v>55</v>
      </c>
      <c r="F21" s="11" t="s">
        <v>55</v>
      </c>
      <c r="G21" s="12">
        <v>6485621.4800000004</v>
      </c>
      <c r="H21" s="13">
        <f t="shared" si="0"/>
        <v>6485621.4800000004</v>
      </c>
      <c r="I21" s="18">
        <f t="shared" si="1"/>
        <v>0</v>
      </c>
      <c r="J21" s="11" t="s">
        <v>54</v>
      </c>
      <c r="K21" s="34">
        <v>44587</v>
      </c>
      <c r="L21" s="36"/>
    </row>
    <row r="22" spans="2:12" s="37" customFormat="1" ht="81" customHeight="1" x14ac:dyDescent="0.25">
      <c r="B22" s="14" t="s">
        <v>81</v>
      </c>
      <c r="C22" s="14" t="s">
        <v>41</v>
      </c>
      <c r="D22" s="11" t="s">
        <v>99</v>
      </c>
      <c r="E22" s="11" t="s">
        <v>8</v>
      </c>
      <c r="F22" s="29" t="s">
        <v>7</v>
      </c>
      <c r="G22" s="12">
        <v>26100.16</v>
      </c>
      <c r="H22" s="13">
        <f t="shared" si="0"/>
        <v>26100.16</v>
      </c>
      <c r="I22" s="18">
        <f t="shared" si="1"/>
        <v>0</v>
      </c>
      <c r="J22" s="11" t="s">
        <v>54</v>
      </c>
      <c r="K22" s="34">
        <v>44588</v>
      </c>
      <c r="L22" s="36"/>
    </row>
    <row r="23" spans="2:12" s="37" customFormat="1" ht="75" customHeight="1" x14ac:dyDescent="0.25">
      <c r="B23" s="14" t="s">
        <v>81</v>
      </c>
      <c r="C23" s="14" t="s">
        <v>40</v>
      </c>
      <c r="D23" s="11" t="s">
        <v>99</v>
      </c>
      <c r="E23" s="11" t="s">
        <v>26</v>
      </c>
      <c r="F23" s="29">
        <v>44545</v>
      </c>
      <c r="G23" s="12">
        <v>22060.26</v>
      </c>
      <c r="H23" s="13">
        <f t="shared" si="0"/>
        <v>22060.26</v>
      </c>
      <c r="I23" s="18">
        <f t="shared" si="1"/>
        <v>0</v>
      </c>
      <c r="J23" s="11" t="s">
        <v>54</v>
      </c>
      <c r="K23" s="34">
        <v>44588</v>
      </c>
      <c r="L23" s="36"/>
    </row>
    <row r="24" spans="2:12" s="37" customFormat="1" ht="75" customHeight="1" x14ac:dyDescent="0.25">
      <c r="B24" s="14" t="s">
        <v>81</v>
      </c>
      <c r="C24" s="14" t="s">
        <v>41</v>
      </c>
      <c r="D24" s="11" t="s">
        <v>99</v>
      </c>
      <c r="E24" s="11" t="s">
        <v>9</v>
      </c>
      <c r="F24" s="29" t="s">
        <v>10</v>
      </c>
      <c r="G24" s="12">
        <v>40852.339999999997</v>
      </c>
      <c r="H24" s="13">
        <f t="shared" si="0"/>
        <v>40852.339999999997</v>
      </c>
      <c r="I24" s="18">
        <f t="shared" si="1"/>
        <v>0</v>
      </c>
      <c r="J24" s="11" t="s">
        <v>54</v>
      </c>
      <c r="K24" s="34">
        <v>44588</v>
      </c>
      <c r="L24" s="36"/>
    </row>
    <row r="25" spans="2:12" s="37" customFormat="1" ht="75" customHeight="1" x14ac:dyDescent="0.25">
      <c r="B25" s="14" t="s">
        <v>81</v>
      </c>
      <c r="C25" s="14" t="s">
        <v>41</v>
      </c>
      <c r="D25" s="11" t="s">
        <v>99</v>
      </c>
      <c r="E25" s="11" t="s">
        <v>8</v>
      </c>
      <c r="F25" s="29">
        <v>44545</v>
      </c>
      <c r="G25" s="12">
        <v>4085.23</v>
      </c>
      <c r="H25" s="13">
        <f t="shared" si="0"/>
        <v>4085.23</v>
      </c>
      <c r="I25" s="18">
        <f t="shared" si="1"/>
        <v>0</v>
      </c>
      <c r="J25" s="11" t="s">
        <v>54</v>
      </c>
      <c r="K25" s="34">
        <v>44588</v>
      </c>
      <c r="L25" s="36"/>
    </row>
    <row r="26" spans="2:12" s="37" customFormat="1" ht="75" customHeight="1" x14ac:dyDescent="0.25">
      <c r="B26" s="14" t="s">
        <v>81</v>
      </c>
      <c r="C26" s="14" t="s">
        <v>41</v>
      </c>
      <c r="D26" s="11" t="s">
        <v>99</v>
      </c>
      <c r="E26" s="11" t="s">
        <v>8</v>
      </c>
      <c r="F26" s="29" t="s">
        <v>2</v>
      </c>
      <c r="G26" s="12">
        <v>2361680.0499999998</v>
      </c>
      <c r="H26" s="13">
        <f t="shared" si="0"/>
        <v>2361680.0499999998</v>
      </c>
      <c r="I26" s="18">
        <f t="shared" si="1"/>
        <v>0</v>
      </c>
      <c r="J26" s="11" t="s">
        <v>54</v>
      </c>
      <c r="K26" s="34">
        <v>44588</v>
      </c>
      <c r="L26" s="36"/>
    </row>
    <row r="27" spans="2:12" s="37" customFormat="1" ht="75" customHeight="1" x14ac:dyDescent="0.25">
      <c r="B27" s="14" t="s">
        <v>74</v>
      </c>
      <c r="C27" s="14" t="s">
        <v>42</v>
      </c>
      <c r="D27" s="11" t="s">
        <v>100</v>
      </c>
      <c r="E27" s="11" t="s">
        <v>55</v>
      </c>
      <c r="F27" s="11" t="s">
        <v>55</v>
      </c>
      <c r="G27" s="12">
        <v>6926659.8099999996</v>
      </c>
      <c r="H27" s="13">
        <f t="shared" si="0"/>
        <v>6926659.8099999996</v>
      </c>
      <c r="I27" s="18">
        <f t="shared" si="1"/>
        <v>0</v>
      </c>
      <c r="J27" s="11" t="s">
        <v>54</v>
      </c>
      <c r="K27" s="34">
        <v>44589</v>
      </c>
      <c r="L27" s="36"/>
    </row>
    <row r="28" spans="2:12" s="37" customFormat="1" ht="75" customHeight="1" x14ac:dyDescent="0.25">
      <c r="B28" s="14" t="s">
        <v>75</v>
      </c>
      <c r="C28" s="14" t="s">
        <v>43</v>
      </c>
      <c r="D28" s="11" t="s">
        <v>101</v>
      </c>
      <c r="E28" s="11" t="s">
        <v>55</v>
      </c>
      <c r="F28" s="11" t="s">
        <v>55</v>
      </c>
      <c r="G28" s="12">
        <v>7360048.2300000004</v>
      </c>
      <c r="H28" s="13">
        <f t="shared" si="0"/>
        <v>7360048.2300000004</v>
      </c>
      <c r="I28" s="18">
        <f t="shared" si="1"/>
        <v>0</v>
      </c>
      <c r="J28" s="11" t="s">
        <v>54</v>
      </c>
      <c r="K28" s="34">
        <v>44589</v>
      </c>
      <c r="L28" s="36"/>
    </row>
    <row r="29" spans="2:12" s="37" customFormat="1" ht="75" customHeight="1" x14ac:dyDescent="0.25">
      <c r="B29" s="14" t="s">
        <v>76</v>
      </c>
      <c r="C29" s="14" t="s">
        <v>44</v>
      </c>
      <c r="D29" s="11" t="s">
        <v>102</v>
      </c>
      <c r="E29" s="11" t="s">
        <v>55</v>
      </c>
      <c r="F29" s="11" t="s">
        <v>55</v>
      </c>
      <c r="G29" s="12">
        <v>2632782.17</v>
      </c>
      <c r="H29" s="13">
        <f t="shared" si="0"/>
        <v>2632782.17</v>
      </c>
      <c r="I29" s="18">
        <f t="shared" si="1"/>
        <v>0</v>
      </c>
      <c r="J29" s="11" t="s">
        <v>54</v>
      </c>
      <c r="K29" s="34">
        <v>44589</v>
      </c>
      <c r="L29" s="36"/>
    </row>
    <row r="30" spans="2:12" s="37" customFormat="1" ht="75" customHeight="1" x14ac:dyDescent="0.25">
      <c r="B30" s="14" t="s">
        <v>77</v>
      </c>
      <c r="C30" s="14" t="s">
        <v>45</v>
      </c>
      <c r="D30" s="11" t="s">
        <v>103</v>
      </c>
      <c r="E30" s="11" t="s">
        <v>11</v>
      </c>
      <c r="F30" s="29">
        <v>44539</v>
      </c>
      <c r="G30" s="12">
        <v>9984.89</v>
      </c>
      <c r="H30" s="13">
        <f t="shared" si="0"/>
        <v>9984.89</v>
      </c>
      <c r="I30" s="18">
        <f t="shared" si="1"/>
        <v>0</v>
      </c>
      <c r="J30" s="11" t="s">
        <v>54</v>
      </c>
      <c r="K30" s="34">
        <v>44589</v>
      </c>
      <c r="L30" s="36"/>
    </row>
    <row r="31" spans="2:12" s="37" customFormat="1" ht="75" customHeight="1" x14ac:dyDescent="0.25">
      <c r="B31" s="14" t="s">
        <v>77</v>
      </c>
      <c r="C31" s="14" t="s">
        <v>45</v>
      </c>
      <c r="D31" s="11" t="s">
        <v>103</v>
      </c>
      <c r="E31" s="30" t="s">
        <v>11</v>
      </c>
      <c r="F31" s="31" t="s">
        <v>1</v>
      </c>
      <c r="G31" s="32">
        <v>5710.18</v>
      </c>
      <c r="H31" s="13">
        <f t="shared" si="0"/>
        <v>5710.18</v>
      </c>
      <c r="I31" s="18">
        <f t="shared" si="1"/>
        <v>0</v>
      </c>
      <c r="J31" s="11" t="s">
        <v>54</v>
      </c>
      <c r="K31" s="34">
        <v>44589</v>
      </c>
      <c r="L31" s="36"/>
    </row>
    <row r="32" spans="2:12" s="37" customFormat="1" ht="75" customHeight="1" x14ac:dyDescent="0.25">
      <c r="B32" s="14" t="s">
        <v>77</v>
      </c>
      <c r="C32" s="14" t="s">
        <v>45</v>
      </c>
      <c r="D32" s="11" t="s">
        <v>103</v>
      </c>
      <c r="E32" s="11" t="s">
        <v>11</v>
      </c>
      <c r="F32" s="29">
        <v>44539</v>
      </c>
      <c r="G32" s="12">
        <v>10574.41</v>
      </c>
      <c r="H32" s="13">
        <f t="shared" si="0"/>
        <v>10574.41</v>
      </c>
      <c r="I32" s="18">
        <f t="shared" si="1"/>
        <v>0</v>
      </c>
      <c r="J32" s="11" t="s">
        <v>54</v>
      </c>
      <c r="K32" s="34">
        <v>44589</v>
      </c>
      <c r="L32" s="36"/>
    </row>
    <row r="33" spans="2:12" s="37" customFormat="1" ht="75" customHeight="1" x14ac:dyDescent="0.25">
      <c r="B33" s="14" t="s">
        <v>77</v>
      </c>
      <c r="C33" s="14" t="s">
        <v>45</v>
      </c>
      <c r="D33" s="11" t="s">
        <v>103</v>
      </c>
      <c r="E33" s="11" t="s">
        <v>12</v>
      </c>
      <c r="F33" s="29" t="s">
        <v>1</v>
      </c>
      <c r="G33" s="12">
        <v>1057.44</v>
      </c>
      <c r="H33" s="13">
        <f t="shared" si="0"/>
        <v>1057.44</v>
      </c>
      <c r="I33" s="18">
        <f t="shared" si="1"/>
        <v>0</v>
      </c>
      <c r="J33" s="11" t="s">
        <v>54</v>
      </c>
      <c r="K33" s="34">
        <v>44589</v>
      </c>
      <c r="L33" s="36"/>
    </row>
    <row r="34" spans="2:12" s="37" customFormat="1" ht="75" customHeight="1" x14ac:dyDescent="0.25">
      <c r="B34" s="14" t="s">
        <v>77</v>
      </c>
      <c r="C34" s="14" t="s">
        <v>45</v>
      </c>
      <c r="D34" s="11" t="s">
        <v>103</v>
      </c>
      <c r="E34" s="30" t="s">
        <v>12</v>
      </c>
      <c r="F34" s="31">
        <v>44539</v>
      </c>
      <c r="G34" s="33">
        <v>918290.05</v>
      </c>
      <c r="H34" s="13">
        <f t="shared" si="0"/>
        <v>918290.05</v>
      </c>
      <c r="I34" s="18">
        <f t="shared" si="1"/>
        <v>0</v>
      </c>
      <c r="J34" s="11" t="s">
        <v>54</v>
      </c>
      <c r="K34" s="35">
        <v>44589</v>
      </c>
      <c r="L34" s="36"/>
    </row>
    <row r="35" spans="2:12" s="37" customFormat="1" ht="83.25" customHeight="1" x14ac:dyDescent="0.25">
      <c r="B35" s="14" t="s">
        <v>78</v>
      </c>
      <c r="C35" s="14" t="s">
        <v>46</v>
      </c>
      <c r="D35" s="11" t="s">
        <v>104</v>
      </c>
      <c r="E35" s="30" t="s">
        <v>13</v>
      </c>
      <c r="F35" s="31" t="s">
        <v>3</v>
      </c>
      <c r="G35" s="32">
        <v>9577.11</v>
      </c>
      <c r="H35" s="13">
        <f t="shared" si="0"/>
        <v>9577.11</v>
      </c>
      <c r="I35" s="18">
        <f t="shared" si="1"/>
        <v>0</v>
      </c>
      <c r="J35" s="11" t="s">
        <v>54</v>
      </c>
      <c r="K35" s="35">
        <v>44589</v>
      </c>
      <c r="L35" s="36"/>
    </row>
    <row r="36" spans="2:12" s="37" customFormat="1" ht="80.25" customHeight="1" x14ac:dyDescent="0.25">
      <c r="B36" s="14" t="s">
        <v>78</v>
      </c>
      <c r="C36" s="14" t="s">
        <v>46</v>
      </c>
      <c r="D36" s="11" t="s">
        <v>104</v>
      </c>
      <c r="E36" s="30" t="s">
        <v>14</v>
      </c>
      <c r="F36" s="31" t="s">
        <v>3</v>
      </c>
      <c r="G36" s="33">
        <v>5476.98</v>
      </c>
      <c r="H36" s="13">
        <f t="shared" si="0"/>
        <v>5476.98</v>
      </c>
      <c r="I36" s="18">
        <f t="shared" si="1"/>
        <v>0</v>
      </c>
      <c r="J36" s="11" t="s">
        <v>54</v>
      </c>
      <c r="K36" s="35">
        <v>44589</v>
      </c>
      <c r="L36" s="36"/>
    </row>
    <row r="37" spans="2:12" s="37" customFormat="1" ht="81" customHeight="1" x14ac:dyDescent="0.25">
      <c r="B37" s="14" t="s">
        <v>78</v>
      </c>
      <c r="C37" s="14" t="s">
        <v>46</v>
      </c>
      <c r="D37" s="11" t="s">
        <v>104</v>
      </c>
      <c r="E37" s="11" t="s">
        <v>13</v>
      </c>
      <c r="F37" s="29">
        <v>44537</v>
      </c>
      <c r="G37" s="12">
        <v>10142.56</v>
      </c>
      <c r="H37" s="13">
        <f t="shared" si="0"/>
        <v>10142.56</v>
      </c>
      <c r="I37" s="18">
        <f t="shared" si="1"/>
        <v>0</v>
      </c>
      <c r="J37" s="11" t="s">
        <v>54</v>
      </c>
      <c r="K37" s="34">
        <v>44589</v>
      </c>
      <c r="L37" s="36"/>
    </row>
    <row r="38" spans="2:12" s="37" customFormat="1" ht="75" customHeight="1" x14ac:dyDescent="0.25">
      <c r="B38" s="14" t="s">
        <v>78</v>
      </c>
      <c r="C38" s="14" t="s">
        <v>46</v>
      </c>
      <c r="D38" s="11" t="s">
        <v>104</v>
      </c>
      <c r="E38" s="11" t="s">
        <v>15</v>
      </c>
      <c r="F38" s="29" t="s">
        <v>3</v>
      </c>
      <c r="G38" s="12">
        <v>1014.25</v>
      </c>
      <c r="H38" s="13">
        <f t="shared" si="0"/>
        <v>1014.25</v>
      </c>
      <c r="I38" s="18">
        <f t="shared" si="1"/>
        <v>0</v>
      </c>
      <c r="J38" s="11" t="s">
        <v>54</v>
      </c>
      <c r="K38" s="34">
        <v>44589</v>
      </c>
      <c r="L38" s="36"/>
    </row>
    <row r="39" spans="2:12" s="37" customFormat="1" ht="75" customHeight="1" x14ac:dyDescent="0.25">
      <c r="B39" s="14" t="s">
        <v>78</v>
      </c>
      <c r="C39" s="14" t="s">
        <v>46</v>
      </c>
      <c r="D39" s="11" t="s">
        <v>104</v>
      </c>
      <c r="E39" s="11" t="s">
        <v>13</v>
      </c>
      <c r="F39" s="29" t="s">
        <v>3</v>
      </c>
      <c r="G39" s="12">
        <v>880787.39</v>
      </c>
      <c r="H39" s="13">
        <f t="shared" si="0"/>
        <v>880787.39</v>
      </c>
      <c r="I39" s="18">
        <f t="shared" si="1"/>
        <v>0</v>
      </c>
      <c r="J39" s="11" t="s">
        <v>54</v>
      </c>
      <c r="K39" s="34">
        <v>44589</v>
      </c>
      <c r="L39" s="36"/>
    </row>
    <row r="40" spans="2:12" s="37" customFormat="1" ht="75" customHeight="1" x14ac:dyDescent="0.25">
      <c r="B40" s="14" t="s">
        <v>79</v>
      </c>
      <c r="C40" s="14" t="s">
        <v>47</v>
      </c>
      <c r="D40" s="11" t="s">
        <v>105</v>
      </c>
      <c r="E40" s="11" t="s">
        <v>5</v>
      </c>
      <c r="F40" s="29">
        <v>44420</v>
      </c>
      <c r="G40" s="12">
        <v>14917.14</v>
      </c>
      <c r="H40" s="13">
        <f t="shared" si="0"/>
        <v>14917.14</v>
      </c>
      <c r="I40" s="18">
        <f t="shared" si="1"/>
        <v>0</v>
      </c>
      <c r="J40" s="11" t="s">
        <v>54</v>
      </c>
      <c r="K40" s="34">
        <v>44589</v>
      </c>
      <c r="L40" s="36"/>
    </row>
    <row r="41" spans="2:12" s="37" customFormat="1" ht="75" customHeight="1" x14ac:dyDescent="0.25">
      <c r="B41" s="14" t="s">
        <v>79</v>
      </c>
      <c r="C41" s="14" t="s">
        <v>48</v>
      </c>
      <c r="D41" s="11" t="s">
        <v>105</v>
      </c>
      <c r="E41" s="11" t="s">
        <v>5</v>
      </c>
      <c r="F41" s="29">
        <v>44420</v>
      </c>
      <c r="G41" s="12">
        <v>28436.18</v>
      </c>
      <c r="H41" s="13">
        <f t="shared" si="0"/>
        <v>28436.18</v>
      </c>
      <c r="I41" s="18">
        <f t="shared" si="1"/>
        <v>0</v>
      </c>
      <c r="J41" s="11" t="s">
        <v>54</v>
      </c>
      <c r="K41" s="34">
        <v>44589</v>
      </c>
      <c r="L41" s="36"/>
    </row>
    <row r="42" spans="2:12" s="37" customFormat="1" ht="72.75" customHeight="1" x14ac:dyDescent="0.25">
      <c r="B42" s="14" t="s">
        <v>79</v>
      </c>
      <c r="C42" s="14" t="s">
        <v>49</v>
      </c>
      <c r="D42" s="11" t="s">
        <v>105</v>
      </c>
      <c r="E42" s="11" t="s">
        <v>5</v>
      </c>
      <c r="F42" s="29" t="s">
        <v>16</v>
      </c>
      <c r="G42" s="12">
        <v>15797.88</v>
      </c>
      <c r="H42" s="13">
        <f t="shared" si="0"/>
        <v>15797.88</v>
      </c>
      <c r="I42" s="18">
        <f t="shared" si="1"/>
        <v>0</v>
      </c>
      <c r="J42" s="11" t="s">
        <v>54</v>
      </c>
      <c r="K42" s="34">
        <v>44589</v>
      </c>
      <c r="L42" s="36"/>
    </row>
    <row r="43" spans="2:12" s="37" customFormat="1" ht="75" customHeight="1" x14ac:dyDescent="0.25">
      <c r="B43" s="14" t="s">
        <v>79</v>
      </c>
      <c r="C43" s="14" t="s">
        <v>49</v>
      </c>
      <c r="D43" s="11" t="s">
        <v>105</v>
      </c>
      <c r="E43" s="11" t="s">
        <v>5</v>
      </c>
      <c r="F43" s="29">
        <v>44420</v>
      </c>
      <c r="G43" s="12">
        <v>1579.78</v>
      </c>
      <c r="H43" s="13">
        <f t="shared" si="0"/>
        <v>1579.78</v>
      </c>
      <c r="I43" s="18">
        <f t="shared" si="1"/>
        <v>0</v>
      </c>
      <c r="J43" s="11" t="s">
        <v>54</v>
      </c>
      <c r="K43" s="34">
        <v>44589</v>
      </c>
      <c r="L43" s="36"/>
    </row>
    <row r="44" spans="2:12" s="37" customFormat="1" ht="75" customHeight="1" x14ac:dyDescent="0.25">
      <c r="B44" s="14" t="s">
        <v>79</v>
      </c>
      <c r="C44" s="14" t="s">
        <v>48</v>
      </c>
      <c r="D44" s="11" t="s">
        <v>105</v>
      </c>
      <c r="E44" s="11" t="s">
        <v>5</v>
      </c>
      <c r="F44" s="29">
        <v>44420</v>
      </c>
      <c r="G44" s="12">
        <v>1351994.14</v>
      </c>
      <c r="H44" s="13">
        <f t="shared" si="0"/>
        <v>1351994.14</v>
      </c>
      <c r="I44" s="18">
        <f t="shared" si="1"/>
        <v>0</v>
      </c>
      <c r="J44" s="11" t="s">
        <v>54</v>
      </c>
      <c r="K44" s="34">
        <v>44589</v>
      </c>
      <c r="L44" s="36"/>
    </row>
    <row r="45" spans="2:12" s="37" customFormat="1" ht="75" customHeight="1" x14ac:dyDescent="0.25">
      <c r="B45" s="14" t="s">
        <v>80</v>
      </c>
      <c r="C45" s="14" t="s">
        <v>50</v>
      </c>
      <c r="D45" s="11" t="s">
        <v>106</v>
      </c>
      <c r="E45" s="11" t="s">
        <v>5</v>
      </c>
      <c r="F45" s="29">
        <v>44538</v>
      </c>
      <c r="G45" s="12">
        <v>19223.740000000002</v>
      </c>
      <c r="H45" s="13">
        <f t="shared" si="0"/>
        <v>19223.740000000002</v>
      </c>
      <c r="I45" s="18">
        <f t="shared" si="1"/>
        <v>0</v>
      </c>
      <c r="J45" s="11" t="s">
        <v>54</v>
      </c>
      <c r="K45" s="34">
        <v>44589</v>
      </c>
      <c r="L45" s="36"/>
    </row>
    <row r="46" spans="2:12" s="37" customFormat="1" ht="75" customHeight="1" x14ac:dyDescent="0.25">
      <c r="B46" s="14" t="s">
        <v>80</v>
      </c>
      <c r="C46" s="14" t="s">
        <v>50</v>
      </c>
      <c r="D46" s="11" t="s">
        <v>106</v>
      </c>
      <c r="E46" s="11" t="s">
        <v>5</v>
      </c>
      <c r="F46" s="29">
        <v>44538</v>
      </c>
      <c r="G46" s="12">
        <v>36645.74</v>
      </c>
      <c r="H46" s="13">
        <f t="shared" si="0"/>
        <v>36645.74</v>
      </c>
      <c r="I46" s="18">
        <f t="shared" si="1"/>
        <v>0</v>
      </c>
      <c r="J46" s="11" t="s">
        <v>54</v>
      </c>
      <c r="K46" s="34">
        <v>44589</v>
      </c>
      <c r="L46" s="36"/>
    </row>
    <row r="47" spans="2:12" s="37" customFormat="1" ht="75" customHeight="1" x14ac:dyDescent="0.25">
      <c r="B47" s="14" t="s">
        <v>80</v>
      </c>
      <c r="C47" s="14" t="s">
        <v>50</v>
      </c>
      <c r="D47" s="11" t="s">
        <v>106</v>
      </c>
      <c r="E47" s="11" t="s">
        <v>5</v>
      </c>
      <c r="F47" s="29" t="s">
        <v>18</v>
      </c>
      <c r="G47" s="12">
        <v>20358.740000000002</v>
      </c>
      <c r="H47" s="13">
        <f t="shared" si="0"/>
        <v>20358.740000000002</v>
      </c>
      <c r="I47" s="18">
        <f t="shared" si="1"/>
        <v>0</v>
      </c>
      <c r="J47" s="11" t="s">
        <v>54</v>
      </c>
      <c r="K47" s="34">
        <v>44589</v>
      </c>
      <c r="L47" s="36"/>
    </row>
    <row r="48" spans="2:12" s="37" customFormat="1" ht="75" customHeight="1" x14ac:dyDescent="0.25">
      <c r="B48" s="14" t="s">
        <v>80</v>
      </c>
      <c r="C48" s="14" t="s">
        <v>50</v>
      </c>
      <c r="D48" s="11" t="s">
        <v>106</v>
      </c>
      <c r="E48" s="11" t="s">
        <v>5</v>
      </c>
      <c r="F48" s="29">
        <v>44538</v>
      </c>
      <c r="G48" s="12">
        <v>2035.87</v>
      </c>
      <c r="H48" s="13">
        <f t="shared" si="0"/>
        <v>2035.87</v>
      </c>
      <c r="I48" s="18">
        <f t="shared" si="1"/>
        <v>0</v>
      </c>
      <c r="J48" s="11" t="s">
        <v>54</v>
      </c>
      <c r="K48" s="34">
        <v>44589</v>
      </c>
      <c r="L48" s="36"/>
    </row>
    <row r="49" spans="2:12" s="37" customFormat="1" ht="75" customHeight="1" x14ac:dyDescent="0.25">
      <c r="B49" s="14" t="s">
        <v>80</v>
      </c>
      <c r="C49" s="14" t="s">
        <v>50</v>
      </c>
      <c r="D49" s="11" t="s">
        <v>106</v>
      </c>
      <c r="E49" s="11" t="s">
        <v>5</v>
      </c>
      <c r="F49" s="29" t="s">
        <v>19</v>
      </c>
      <c r="G49" s="12">
        <v>1742316.69</v>
      </c>
      <c r="H49" s="13">
        <f t="shared" si="0"/>
        <v>1742316.69</v>
      </c>
      <c r="I49" s="18">
        <f t="shared" si="1"/>
        <v>0</v>
      </c>
      <c r="J49" s="11" t="s">
        <v>54</v>
      </c>
      <c r="K49" s="34">
        <v>44589</v>
      </c>
      <c r="L49" s="36"/>
    </row>
    <row r="50" spans="2:12" s="37" customFormat="1" ht="75" customHeight="1" x14ac:dyDescent="0.25">
      <c r="B50" s="14" t="s">
        <v>83</v>
      </c>
      <c r="C50" s="14" t="s">
        <v>51</v>
      </c>
      <c r="D50" s="11" t="s">
        <v>107</v>
      </c>
      <c r="E50" s="11" t="s">
        <v>20</v>
      </c>
      <c r="F50" s="29" t="s">
        <v>19</v>
      </c>
      <c r="G50" s="12">
        <v>24829.34</v>
      </c>
      <c r="H50" s="13">
        <f t="shared" si="0"/>
        <v>24829.34</v>
      </c>
      <c r="I50" s="18">
        <f t="shared" si="1"/>
        <v>0</v>
      </c>
      <c r="J50" s="11" t="s">
        <v>54</v>
      </c>
      <c r="K50" s="34">
        <v>44589</v>
      </c>
      <c r="L50" s="36"/>
    </row>
    <row r="51" spans="2:12" s="37" customFormat="1" ht="75" customHeight="1" x14ac:dyDescent="0.25">
      <c r="B51" s="14" t="s">
        <v>83</v>
      </c>
      <c r="C51" s="14" t="s">
        <v>51</v>
      </c>
      <c r="D51" s="11" t="s">
        <v>107</v>
      </c>
      <c r="E51" s="11" t="s">
        <v>20</v>
      </c>
      <c r="F51" s="29" t="s">
        <v>17</v>
      </c>
      <c r="G51" s="12">
        <v>11227.94</v>
      </c>
      <c r="H51" s="13">
        <f t="shared" si="0"/>
        <v>11227.94</v>
      </c>
      <c r="I51" s="18">
        <f t="shared" si="1"/>
        <v>0</v>
      </c>
      <c r="J51" s="11" t="s">
        <v>54</v>
      </c>
      <c r="K51" s="34">
        <v>44589</v>
      </c>
      <c r="L51" s="36"/>
    </row>
    <row r="52" spans="2:12" s="37" customFormat="1" ht="75" customHeight="1" x14ac:dyDescent="0.25">
      <c r="B52" s="14" t="s">
        <v>83</v>
      </c>
      <c r="C52" s="14" t="s">
        <v>51</v>
      </c>
      <c r="D52" s="11" t="s">
        <v>107</v>
      </c>
      <c r="E52" s="11" t="s">
        <v>20</v>
      </c>
      <c r="F52" s="29">
        <v>44538</v>
      </c>
      <c r="G52" s="12">
        <v>20792.48</v>
      </c>
      <c r="H52" s="13">
        <f t="shared" si="0"/>
        <v>20792.48</v>
      </c>
      <c r="I52" s="18">
        <f t="shared" si="1"/>
        <v>0</v>
      </c>
      <c r="J52" s="11" t="s">
        <v>54</v>
      </c>
      <c r="K52" s="34">
        <v>44589</v>
      </c>
      <c r="L52" s="36"/>
    </row>
    <row r="53" spans="2:12" s="37" customFormat="1" ht="75" customHeight="1" x14ac:dyDescent="0.25">
      <c r="B53" s="14" t="s">
        <v>83</v>
      </c>
      <c r="C53" s="14" t="s">
        <v>51</v>
      </c>
      <c r="D53" s="11" t="s">
        <v>107</v>
      </c>
      <c r="E53" s="11" t="s">
        <v>20</v>
      </c>
      <c r="F53" s="29">
        <v>44538</v>
      </c>
      <c r="G53" s="12">
        <v>2079.2399999999998</v>
      </c>
      <c r="H53" s="13">
        <f t="shared" si="0"/>
        <v>2079.2399999999998</v>
      </c>
      <c r="I53" s="18">
        <f t="shared" si="1"/>
        <v>0</v>
      </c>
      <c r="J53" s="11" t="s">
        <v>54</v>
      </c>
      <c r="K53" s="34">
        <v>44589</v>
      </c>
      <c r="L53" s="36"/>
    </row>
    <row r="54" spans="2:12" s="37" customFormat="1" ht="75" customHeight="1" x14ac:dyDescent="0.25">
      <c r="B54" s="14" t="s">
        <v>83</v>
      </c>
      <c r="C54" s="14" t="s">
        <v>51</v>
      </c>
      <c r="D54" s="11" t="s">
        <v>107</v>
      </c>
      <c r="E54" s="11" t="s">
        <v>20</v>
      </c>
      <c r="F54" s="29" t="s">
        <v>17</v>
      </c>
      <c r="G54" s="12">
        <v>2344993.64</v>
      </c>
      <c r="H54" s="13">
        <f t="shared" si="0"/>
        <v>2344993.64</v>
      </c>
      <c r="I54" s="18">
        <f t="shared" si="1"/>
        <v>0</v>
      </c>
      <c r="J54" s="11" t="s">
        <v>54</v>
      </c>
      <c r="K54" s="34">
        <v>44589</v>
      </c>
      <c r="L54" s="36"/>
    </row>
    <row r="55" spans="2:12" s="37" customFormat="1" ht="75" customHeight="1" x14ac:dyDescent="0.25">
      <c r="B55" s="14" t="s">
        <v>84</v>
      </c>
      <c r="C55" s="14" t="s">
        <v>52</v>
      </c>
      <c r="D55" s="11" t="s">
        <v>108</v>
      </c>
      <c r="E55" s="11" t="s">
        <v>21</v>
      </c>
      <c r="F55" s="29" t="s">
        <v>22</v>
      </c>
      <c r="G55" s="12">
        <v>15687.04</v>
      </c>
      <c r="H55" s="13">
        <f t="shared" si="0"/>
        <v>15687.04</v>
      </c>
      <c r="I55" s="18">
        <f t="shared" si="1"/>
        <v>0</v>
      </c>
      <c r="J55" s="11" t="s">
        <v>54</v>
      </c>
      <c r="K55" s="34">
        <v>44589</v>
      </c>
      <c r="L55" s="36"/>
    </row>
    <row r="56" spans="2:12" s="37" customFormat="1" ht="75" customHeight="1" x14ac:dyDescent="0.25">
      <c r="B56" s="14" t="s">
        <v>84</v>
      </c>
      <c r="C56" s="14" t="s">
        <v>52</v>
      </c>
      <c r="D56" s="11" t="s">
        <v>108</v>
      </c>
      <c r="E56" s="11" t="s">
        <v>23</v>
      </c>
      <c r="F56" s="29" t="s">
        <v>22</v>
      </c>
      <c r="G56" s="12">
        <v>8971.14</v>
      </c>
      <c r="H56" s="13">
        <f t="shared" si="0"/>
        <v>8971.14</v>
      </c>
      <c r="I56" s="18">
        <f t="shared" si="1"/>
        <v>0</v>
      </c>
      <c r="J56" s="11" t="s">
        <v>54</v>
      </c>
      <c r="K56" s="34">
        <v>44589</v>
      </c>
      <c r="L56" s="36"/>
    </row>
    <row r="57" spans="2:12" s="37" customFormat="1" ht="75" customHeight="1" x14ac:dyDescent="0.25">
      <c r="B57" s="14" t="s">
        <v>84</v>
      </c>
      <c r="C57" s="14" t="s">
        <v>52</v>
      </c>
      <c r="D57" s="11" t="s">
        <v>108</v>
      </c>
      <c r="E57" s="11" t="s">
        <v>23</v>
      </c>
      <c r="F57" s="29">
        <v>44550</v>
      </c>
      <c r="G57" s="12">
        <v>16613.22</v>
      </c>
      <c r="H57" s="13">
        <f t="shared" si="0"/>
        <v>16613.22</v>
      </c>
      <c r="I57" s="18">
        <f t="shared" si="1"/>
        <v>0</v>
      </c>
      <c r="J57" s="11" t="s">
        <v>54</v>
      </c>
      <c r="K57" s="34">
        <v>44589</v>
      </c>
      <c r="L57" s="36"/>
    </row>
    <row r="58" spans="2:12" s="37" customFormat="1" ht="75" customHeight="1" x14ac:dyDescent="0.25">
      <c r="B58" s="14" t="s">
        <v>84</v>
      </c>
      <c r="C58" s="14" t="s">
        <v>52</v>
      </c>
      <c r="D58" s="11" t="s">
        <v>108</v>
      </c>
      <c r="E58" s="11" t="s">
        <v>23</v>
      </c>
      <c r="F58" s="29" t="s">
        <v>22</v>
      </c>
      <c r="G58" s="12">
        <v>1661.32</v>
      </c>
      <c r="H58" s="13">
        <f t="shared" si="0"/>
        <v>1661.32</v>
      </c>
      <c r="I58" s="18">
        <f t="shared" si="1"/>
        <v>0</v>
      </c>
      <c r="J58" s="11" t="s">
        <v>54</v>
      </c>
      <c r="K58" s="34">
        <v>44589</v>
      </c>
      <c r="L58" s="36"/>
    </row>
    <row r="59" spans="2:12" s="37" customFormat="1" ht="75" customHeight="1" x14ac:dyDescent="0.25">
      <c r="B59" s="14" t="s">
        <v>84</v>
      </c>
      <c r="C59" s="14" t="s">
        <v>52</v>
      </c>
      <c r="D59" s="11" t="s">
        <v>108</v>
      </c>
      <c r="E59" s="11" t="s">
        <v>21</v>
      </c>
      <c r="F59" s="29" t="s">
        <v>22</v>
      </c>
      <c r="G59" s="12">
        <v>1442705.34</v>
      </c>
      <c r="H59" s="13">
        <f t="shared" si="0"/>
        <v>1442705.34</v>
      </c>
      <c r="I59" s="18">
        <f t="shared" si="1"/>
        <v>0</v>
      </c>
      <c r="J59" s="11" t="s">
        <v>54</v>
      </c>
      <c r="K59" s="34">
        <v>44589</v>
      </c>
      <c r="L59" s="36"/>
    </row>
    <row r="60" spans="2:12" s="37" customFormat="1" ht="75" customHeight="1" x14ac:dyDescent="0.25">
      <c r="B60" s="14" t="s">
        <v>82</v>
      </c>
      <c r="C60" s="14" t="s">
        <v>53</v>
      </c>
      <c r="D60" s="11" t="s">
        <v>109</v>
      </c>
      <c r="E60" s="11" t="s">
        <v>24</v>
      </c>
      <c r="F60" s="29">
        <v>44485</v>
      </c>
      <c r="G60" s="12">
        <v>186287.69</v>
      </c>
      <c r="H60" s="13">
        <f t="shared" si="0"/>
        <v>186287.69</v>
      </c>
      <c r="I60" s="18">
        <f t="shared" si="1"/>
        <v>0</v>
      </c>
      <c r="J60" s="11" t="s">
        <v>54</v>
      </c>
      <c r="K60" s="34">
        <v>44592</v>
      </c>
      <c r="L60" s="36"/>
    </row>
    <row r="61" spans="2:12" s="37" customFormat="1" ht="75" customHeight="1" x14ac:dyDescent="0.25">
      <c r="B61" s="14" t="s">
        <v>82</v>
      </c>
      <c r="C61" s="14" t="s">
        <v>53</v>
      </c>
      <c r="D61" s="11" t="s">
        <v>109</v>
      </c>
      <c r="E61" s="11" t="s">
        <v>24</v>
      </c>
      <c r="F61" s="29">
        <v>44485</v>
      </c>
      <c r="G61" s="12">
        <v>93603.55</v>
      </c>
      <c r="H61" s="13">
        <f t="shared" si="0"/>
        <v>93603.55</v>
      </c>
      <c r="I61" s="18">
        <f t="shared" si="1"/>
        <v>0</v>
      </c>
      <c r="J61" s="11" t="s">
        <v>54</v>
      </c>
      <c r="K61" s="34">
        <v>44592</v>
      </c>
      <c r="L61" s="36"/>
    </row>
    <row r="62" spans="2:12" s="37" customFormat="1" ht="75" customHeight="1" x14ac:dyDescent="0.25">
      <c r="B62" s="14" t="s">
        <v>82</v>
      </c>
      <c r="C62" s="14" t="s">
        <v>53</v>
      </c>
      <c r="D62" s="11" t="s">
        <v>109</v>
      </c>
      <c r="E62" s="11" t="s">
        <v>24</v>
      </c>
      <c r="F62" s="29">
        <v>44485</v>
      </c>
      <c r="G62" s="12">
        <v>173339.9</v>
      </c>
      <c r="H62" s="13">
        <f t="shared" si="0"/>
        <v>173339.9</v>
      </c>
      <c r="I62" s="18">
        <f t="shared" si="1"/>
        <v>0</v>
      </c>
      <c r="J62" s="11" t="s">
        <v>54</v>
      </c>
      <c r="K62" s="34">
        <v>44592</v>
      </c>
      <c r="L62" s="36"/>
    </row>
    <row r="63" spans="2:12" s="37" customFormat="1" ht="75" customHeight="1" x14ac:dyDescent="0.25">
      <c r="B63" s="14" t="s">
        <v>82</v>
      </c>
      <c r="C63" s="14" t="s">
        <v>53</v>
      </c>
      <c r="D63" s="11" t="s">
        <v>109</v>
      </c>
      <c r="E63" s="11" t="s">
        <v>24</v>
      </c>
      <c r="F63" s="29">
        <v>44485</v>
      </c>
      <c r="G63" s="12">
        <v>17333.990000000002</v>
      </c>
      <c r="H63" s="13">
        <f t="shared" si="0"/>
        <v>17333.990000000002</v>
      </c>
      <c r="I63" s="18">
        <f t="shared" si="1"/>
        <v>0</v>
      </c>
      <c r="J63" s="11" t="s">
        <v>54</v>
      </c>
      <c r="K63" s="34">
        <v>44592</v>
      </c>
      <c r="L63" s="36"/>
    </row>
    <row r="64" spans="2:12" s="37" customFormat="1" ht="75" customHeight="1" x14ac:dyDescent="0.25">
      <c r="B64" s="14" t="s">
        <v>82</v>
      </c>
      <c r="C64" s="14" t="s">
        <v>53</v>
      </c>
      <c r="D64" s="11" t="s">
        <v>109</v>
      </c>
      <c r="E64" s="11" t="s">
        <v>24</v>
      </c>
      <c r="F64" s="29">
        <v>44485</v>
      </c>
      <c r="G64" s="12">
        <v>17499513.039999999</v>
      </c>
      <c r="H64" s="13">
        <f t="shared" si="0"/>
        <v>17499513.039999999</v>
      </c>
      <c r="I64" s="18">
        <f t="shared" si="1"/>
        <v>0</v>
      </c>
      <c r="J64" s="11" t="s">
        <v>54</v>
      </c>
      <c r="K64" s="34">
        <v>44592</v>
      </c>
      <c r="L64" s="36"/>
    </row>
    <row r="65" spans="3:28" s="9" customFormat="1" ht="11.25" x14ac:dyDescent="0.25">
      <c r="C65" s="38"/>
      <c r="D65" s="38"/>
      <c r="E65" s="38"/>
      <c r="F65" s="38" t="s">
        <v>6</v>
      </c>
      <c r="G65" s="39">
        <f>SUM(G7:G64)</f>
        <v>153116451.24000007</v>
      </c>
      <c r="H65" s="39">
        <f>SUM(H7:H64)</f>
        <v>153116451.24000007</v>
      </c>
      <c r="I65" s="39">
        <f>SUM(I7:I64)</f>
        <v>0</v>
      </c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3:28" s="47" customFormat="1" ht="11.25" x14ac:dyDescent="0.2">
      <c r="C66" s="38"/>
      <c r="D66" s="40"/>
      <c r="E66" s="41" t="s">
        <v>4</v>
      </c>
      <c r="F66" s="42"/>
      <c r="G66" s="43"/>
      <c r="H66" s="43"/>
      <c r="I66" s="44"/>
      <c r="J66" s="43"/>
      <c r="K66" s="45"/>
      <c r="L66" s="3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</row>
    <row r="67" spans="3:28" s="9" customFormat="1" ht="11.25" x14ac:dyDescent="0.25">
      <c r="C67" s="38"/>
      <c r="D67" s="48"/>
      <c r="E67" s="41" t="s">
        <v>4</v>
      </c>
      <c r="F67" s="41"/>
      <c r="G67" s="49"/>
      <c r="H67" s="49"/>
      <c r="I67" s="50"/>
      <c r="J67" s="48"/>
      <c r="K67" s="41"/>
      <c r="L67" s="3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3:28" s="9" customFormat="1" ht="11.25" x14ac:dyDescent="0.25">
      <c r="C68" s="38"/>
      <c r="D68" s="48"/>
      <c r="E68" s="41"/>
      <c r="F68" s="41"/>
      <c r="G68" s="49"/>
      <c r="H68" s="49"/>
      <c r="I68" s="50"/>
      <c r="J68" s="48"/>
      <c r="K68" s="41"/>
      <c r="L68" s="3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3:28" s="9" customFormat="1" ht="11.25" x14ac:dyDescent="0.25">
      <c r="C69" s="38"/>
      <c r="D69" s="48"/>
      <c r="E69" s="41"/>
      <c r="F69" s="41"/>
      <c r="G69" s="49"/>
      <c r="H69" s="49"/>
      <c r="I69" s="50"/>
      <c r="J69" s="48"/>
      <c r="K69" s="41"/>
      <c r="L69" s="3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3:28" s="9" customFormat="1" ht="11.25" x14ac:dyDescent="0.25">
      <c r="C70" s="38"/>
      <c r="D70" s="48"/>
      <c r="E70" s="41"/>
      <c r="F70" s="41"/>
      <c r="G70" s="49"/>
      <c r="H70" s="49"/>
      <c r="I70" s="50"/>
      <c r="J70" s="48"/>
      <c r="K70" s="41"/>
      <c r="L70" s="3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3:28" s="9" customFormat="1" ht="11.25" x14ac:dyDescent="0.25">
      <c r="C71" s="38"/>
      <c r="D71" s="48"/>
      <c r="E71" s="41"/>
      <c r="F71" s="41"/>
      <c r="G71" s="49"/>
      <c r="H71" s="49"/>
      <c r="I71" s="50"/>
      <c r="J71" s="48"/>
      <c r="K71" s="41"/>
      <c r="L71" s="3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3:28" s="9" customFormat="1" ht="11.25" x14ac:dyDescent="0.25">
      <c r="C72" s="38"/>
      <c r="D72" s="48"/>
      <c r="E72" s="41"/>
      <c r="F72" s="41"/>
      <c r="G72" s="49"/>
      <c r="H72" s="49"/>
      <c r="I72" s="50"/>
      <c r="J72" s="48"/>
      <c r="K72" s="41"/>
      <c r="L72" s="3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3:28" s="9" customFormat="1" ht="11.25" x14ac:dyDescent="0.25">
      <c r="C73" s="38"/>
      <c r="D73" s="48"/>
      <c r="E73" s="41"/>
      <c r="F73" s="41"/>
      <c r="G73" s="49"/>
      <c r="H73" s="49"/>
      <c r="I73" s="50"/>
      <c r="J73" s="48"/>
      <c r="K73" s="41"/>
      <c r="L73" s="3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3:28" s="9" customFormat="1" ht="11.25" x14ac:dyDescent="0.25">
      <c r="C74" s="38"/>
      <c r="D74" s="48"/>
      <c r="E74" s="41" t="s">
        <v>4</v>
      </c>
      <c r="F74" s="41"/>
      <c r="G74" s="49"/>
      <c r="H74" s="48"/>
      <c r="I74" s="50"/>
      <c r="J74" s="48"/>
      <c r="K74" s="41"/>
      <c r="L74" s="3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3:28" s="6" customFormat="1" ht="12.75" x14ac:dyDescent="0.2">
      <c r="C75" s="54"/>
      <c r="K75" s="51"/>
      <c r="L75" s="36" t="str">
        <f>+UPPER(E79)</f>
        <v/>
      </c>
    </row>
    <row r="76" spans="3:28" s="6" customFormat="1" ht="12.75" x14ac:dyDescent="0.2">
      <c r="C76" s="55"/>
      <c r="K76" s="51"/>
      <c r="L76" s="36" t="str">
        <f>+UPPER(E80)</f>
        <v/>
      </c>
    </row>
    <row r="77" spans="3:28" s="6" customFormat="1" ht="11.25" x14ac:dyDescent="0.25">
      <c r="C77" s="52"/>
      <c r="K77" s="20"/>
      <c r="L77" s="36" t="str">
        <f>+UPPER(E81)</f>
        <v/>
      </c>
    </row>
    <row r="78" spans="3:28" s="4" customFormat="1" x14ac:dyDescent="0.25">
      <c r="C78" s="19"/>
      <c r="D78" s="20"/>
      <c r="E78" s="21" t="s">
        <v>4</v>
      </c>
      <c r="F78" s="21"/>
      <c r="G78" s="22"/>
      <c r="H78" s="22"/>
      <c r="I78" s="23"/>
      <c r="J78" s="22"/>
      <c r="K78" s="24"/>
      <c r="L78" s="2" t="str">
        <f t="shared" ref="L78" si="4">+UPPER(E78)</f>
        <v/>
      </c>
    </row>
    <row r="79" spans="3:28" s="4" customFormat="1" x14ac:dyDescent="0.2">
      <c r="C79" s="19"/>
      <c r="D79" s="54" t="s">
        <v>116</v>
      </c>
      <c r="E79" s="55" t="s">
        <v>4</v>
      </c>
      <c r="F79" s="55"/>
      <c r="G79" s="55"/>
      <c r="H79" s="55"/>
      <c r="I79" s="54" t="s">
        <v>111</v>
      </c>
      <c r="J79" s="54"/>
      <c r="K79" s="25"/>
      <c r="L79" s="2"/>
    </row>
    <row r="80" spans="3:28" s="4" customFormat="1" x14ac:dyDescent="0.2">
      <c r="C80" s="19"/>
      <c r="D80" s="55" t="s">
        <v>110</v>
      </c>
      <c r="E80" s="55" t="s">
        <v>4</v>
      </c>
      <c r="F80" s="55"/>
      <c r="G80" s="55"/>
      <c r="H80" s="55"/>
      <c r="I80" s="55" t="s">
        <v>112</v>
      </c>
      <c r="J80" s="55"/>
      <c r="K80" s="21"/>
      <c r="L80" s="2"/>
    </row>
    <row r="81" spans="3:12" s="4" customFormat="1" x14ac:dyDescent="0.25">
      <c r="C81" s="19"/>
      <c r="D81" s="20"/>
      <c r="E81" s="21" t="s">
        <v>4</v>
      </c>
      <c r="F81" s="21"/>
      <c r="G81" s="53"/>
      <c r="H81" s="53"/>
      <c r="I81" s="20"/>
      <c r="J81" s="20"/>
      <c r="K81" s="25"/>
      <c r="L81" s="2"/>
    </row>
    <row r="82" spans="3:12" s="4" customFormat="1" x14ac:dyDescent="0.25">
      <c r="C82" s="5"/>
      <c r="D82" s="6"/>
      <c r="E82" s="7"/>
      <c r="F82" s="7"/>
      <c r="G82" s="6"/>
      <c r="H82" s="6"/>
      <c r="I82" s="16"/>
      <c r="J82" s="6"/>
      <c r="K82" s="7"/>
    </row>
    <row r="83" spans="3:12" s="4" customFormat="1" x14ac:dyDescent="0.25">
      <c r="C83" s="5"/>
      <c r="D83" s="6"/>
      <c r="E83" s="7"/>
      <c r="F83" s="7"/>
      <c r="G83" s="6"/>
      <c r="H83" s="6"/>
      <c r="I83" s="16"/>
      <c r="J83" s="6"/>
      <c r="K83" s="7"/>
    </row>
    <row r="84" spans="3:12" s="4" customFormat="1" x14ac:dyDescent="0.25">
      <c r="C84" s="5"/>
      <c r="D84" s="6"/>
      <c r="E84" s="7"/>
      <c r="F84" s="7"/>
      <c r="G84" s="6"/>
      <c r="H84" s="6"/>
      <c r="I84" s="16"/>
      <c r="J84" s="6"/>
      <c r="K84" s="7"/>
    </row>
    <row r="85" spans="3:12" s="4" customFormat="1" x14ac:dyDescent="0.25">
      <c r="C85" s="5"/>
      <c r="D85" s="6"/>
      <c r="E85" s="7"/>
      <c r="F85" s="7"/>
      <c r="G85" s="6"/>
      <c r="H85" s="6"/>
      <c r="I85" s="16"/>
      <c r="J85" s="6"/>
      <c r="K85" s="7"/>
    </row>
    <row r="86" spans="3:12" s="4" customFormat="1" x14ac:dyDescent="0.25">
      <c r="C86" s="5"/>
      <c r="D86" s="6"/>
      <c r="E86" s="7"/>
      <c r="F86" s="7"/>
      <c r="G86" s="6"/>
      <c r="H86" s="6"/>
      <c r="I86" s="16"/>
      <c r="J86" s="6"/>
      <c r="K86" s="7"/>
    </row>
    <row r="87" spans="3:12" s="4" customFormat="1" x14ac:dyDescent="0.25">
      <c r="C87" s="5"/>
      <c r="D87" s="6"/>
      <c r="E87" s="7"/>
      <c r="F87" s="7"/>
      <c r="G87" s="6"/>
      <c r="H87" s="6"/>
      <c r="I87" s="16"/>
      <c r="J87" s="6"/>
      <c r="K87" s="7"/>
    </row>
    <row r="88" spans="3:12" x14ac:dyDescent="0.25">
      <c r="C88" s="5"/>
      <c r="D88" s="6"/>
      <c r="E88" s="7"/>
      <c r="F88" s="7"/>
      <c r="G88" s="6"/>
      <c r="H88" s="6"/>
      <c r="I88" s="16"/>
      <c r="J88" s="6"/>
      <c r="K88" s="7"/>
    </row>
    <row r="89" spans="3:12" x14ac:dyDescent="0.25">
      <c r="C89" s="5"/>
      <c r="D89" s="6"/>
      <c r="E89" s="7"/>
      <c r="F89" s="7"/>
      <c r="G89" s="6"/>
      <c r="H89" s="6"/>
      <c r="I89" s="16"/>
      <c r="J89" s="6"/>
      <c r="K89" s="7"/>
    </row>
    <row r="90" spans="3:12" x14ac:dyDescent="0.25">
      <c r="C90" s="5"/>
      <c r="D90" s="6"/>
      <c r="E90" s="7"/>
      <c r="F90" s="7"/>
      <c r="G90" s="6"/>
      <c r="H90" s="6"/>
      <c r="I90" s="16"/>
      <c r="J90" s="6"/>
      <c r="K90" s="7"/>
    </row>
    <row r="91" spans="3:12" x14ac:dyDescent="0.25">
      <c r="C91" s="5"/>
      <c r="D91" s="6"/>
      <c r="E91" s="7"/>
      <c r="F91" s="7"/>
      <c r="G91" s="6"/>
      <c r="H91" s="6"/>
      <c r="I91" s="16"/>
      <c r="J91" s="6"/>
      <c r="K91" s="7"/>
    </row>
    <row r="92" spans="3:12" x14ac:dyDescent="0.25">
      <c r="C92" s="5"/>
      <c r="D92" s="6"/>
      <c r="E92" s="7"/>
      <c r="F92" s="7"/>
      <c r="G92" s="6"/>
      <c r="H92" s="6"/>
      <c r="I92" s="16"/>
      <c r="J92" s="6"/>
      <c r="K92" s="7"/>
    </row>
    <row r="93" spans="3:12" x14ac:dyDescent="0.25">
      <c r="C93" s="5"/>
      <c r="D93" s="6"/>
      <c r="E93" s="7"/>
      <c r="F93" s="7"/>
      <c r="G93" s="6"/>
      <c r="H93" s="6"/>
      <c r="I93" s="16"/>
      <c r="J93" s="6"/>
      <c r="K93" s="7"/>
    </row>
    <row r="94" spans="3:12" x14ac:dyDescent="0.25">
      <c r="C94" s="5"/>
      <c r="D94" s="6"/>
      <c r="E94" s="7"/>
      <c r="F94" s="7"/>
      <c r="G94" s="6"/>
      <c r="H94" s="6"/>
      <c r="I94" s="16"/>
      <c r="J94" s="6"/>
      <c r="K94" s="7"/>
    </row>
  </sheetData>
  <autoFilter ref="C6:K81" xr:uid="{6E9223B9-ECFF-46A5-9A42-9625C346D598}"/>
  <mergeCells count="4">
    <mergeCell ref="C1:K1"/>
    <mergeCell ref="C2:K2"/>
    <mergeCell ref="C3:K3"/>
    <mergeCell ref="C4:K4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A PROVEEDORES</vt:lpstr>
      <vt:lpstr>'PAGO A PROVEEDORES'!Área_de_impresión</vt:lpstr>
      <vt:lpstr>'PAGO A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Lisanny Pacians</dc:creator>
  <cp:lastModifiedBy>Stephanie Ricerda Gil Santana</cp:lastModifiedBy>
  <cp:lastPrinted>2022-02-11T16:02:04Z</cp:lastPrinted>
  <dcterms:created xsi:type="dcterms:W3CDTF">2021-09-03T19:59:55Z</dcterms:created>
  <dcterms:modified xsi:type="dcterms:W3CDTF">2022-02-11T16:02:08Z</dcterms:modified>
</cp:coreProperties>
</file>