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https://invird-my.sharepoint.com/personal/yonuery_cruz_mived_gob_do/Documents/Escritorio/11. Planos/NUEVO-2/"/>
    </mc:Choice>
  </mc:AlternateContent>
  <xr:revisionPtr revIDLastSave="80" documentId="8_{FAA51B19-A38C-404E-BA95-B8FE16C13C34}" xr6:coauthVersionLast="47" xr6:coauthVersionMax="47" xr10:uidLastSave="{5FB12D7C-D9F7-4CD6-A0D8-34E41C50E190}"/>
  <bookViews>
    <workbookView xWindow="-120" yWindow="-120" windowWidth="29040" windowHeight="15720" tabRatio="828" xr2:uid="{00000000-000D-0000-FFFF-FFFF00000000}"/>
  </bookViews>
  <sheets>
    <sheet name="Descripción de proyectos 2026" sheetId="2" r:id="rId1"/>
  </sheets>
  <definedNames>
    <definedName name="_xlnm.Print_Area" localSheetId="0">'Descripción de proyectos 2026'!$A$1:$Y$180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7" i="2" l="1"/>
  <c r="B109" i="2"/>
  <c r="B59" i="2"/>
  <c r="B62" i="2" s="1"/>
  <c r="B63" i="2" s="1"/>
  <c r="B64" i="2" s="1"/>
  <c r="B86" i="2" s="1"/>
  <c r="B89" i="2" s="1"/>
  <c r="B90" i="2" s="1"/>
  <c r="B148" i="2"/>
  <c r="B149" i="2" s="1"/>
  <c r="B127" i="2"/>
  <c r="B128" i="2" s="1"/>
  <c r="B129" i="2" s="1"/>
  <c r="B130" i="2" s="1"/>
  <c r="B131" i="2" s="1"/>
  <c r="B56" i="2"/>
  <c r="B51" i="2"/>
  <c r="B52" i="2" s="1"/>
  <c r="B46" i="2"/>
  <c r="B38" i="2"/>
  <c r="B39" i="2" s="1"/>
  <c r="B40" i="2" s="1"/>
  <c r="B41" i="2" s="1"/>
  <c r="B42" i="2" s="1"/>
  <c r="K32" i="2"/>
  <c r="K29" i="2"/>
  <c r="K173" i="2" s="1"/>
  <c r="B29" i="2"/>
  <c r="B32" i="2" s="1"/>
  <c r="B36" i="2" s="1"/>
  <c r="B18" i="2"/>
  <c r="B19" i="2" s="1"/>
  <c r="B20" i="2" s="1"/>
  <c r="B21" i="2" s="1"/>
  <c r="B2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 Arbaje De Moya</author>
  </authors>
  <commentList>
    <comment ref="K19" authorId="0" shapeId="0" xr:uid="{F7EA4ABE-D245-423A-BD58-0FF102A3D0BB}">
      <text>
        <r>
          <rPr>
            <b/>
            <sz val="9"/>
            <color indexed="81"/>
            <rFont val="Tahoma"/>
            <family val="2"/>
          </rPr>
          <t>Yamil Arbaje De Moya:</t>
        </r>
        <r>
          <rPr>
            <sz val="9"/>
            <color indexed="81"/>
            <rFont val="Tahoma"/>
            <family val="2"/>
          </rPr>
          <t xml:space="preserve">
Según información suministrada por Faurin, en fecha 08 feb 2024, la programación física de este proyecto es cero (0).</t>
        </r>
      </text>
    </comment>
    <comment ref="K20" authorId="0" shapeId="0" xr:uid="{69F24F98-0CC6-46F2-B16B-CEFA78D66A4F}">
      <text>
        <r>
          <rPr>
            <b/>
            <sz val="9"/>
            <color indexed="81"/>
            <rFont val="Tahoma"/>
            <family val="2"/>
          </rPr>
          <t>Yamil Arbaje De Moya:</t>
        </r>
        <r>
          <rPr>
            <sz val="9"/>
            <color indexed="81"/>
            <rFont val="Tahoma"/>
            <family val="2"/>
          </rPr>
          <t xml:space="preserve">
Según información suministrada por Faurin, en fecha 08 feb 2024, la programación física de este proyecto es cero (0).</t>
        </r>
      </text>
    </comment>
  </commentList>
</comments>
</file>

<file path=xl/sharedStrings.xml><?xml version="1.0" encoding="utf-8"?>
<sst xmlns="http://schemas.openxmlformats.org/spreadsheetml/2006/main" count="724" uniqueCount="487">
  <si>
    <t>MINISTERIO DE LA VIVIENDA Y EDIFICACIONES</t>
  </si>
  <si>
    <t>DIRECCIÓN DE PLANIFICACIÓN Y DESARROLLO</t>
  </si>
  <si>
    <t>DEPARTAMENTO DE FORMULACIÓN, MONITOREO Y EVALUACIÓN DE PLANES, PROGRAMAS Y PROYECTOS</t>
  </si>
  <si>
    <t>UNIDAD DE FORMULACIÓN DE PROYECTOS DE INVERSIÓN PÚBLICA</t>
  </si>
  <si>
    <t>DESCRIPICÓN DE PROYECTOS MIVHED AÑO  2026</t>
  </si>
  <si>
    <t>No.</t>
  </si>
  <si>
    <t>SNIP</t>
  </si>
  <si>
    <t>NOMBRE DEL PROYECTO</t>
  </si>
  <si>
    <t>UBICACIÓN</t>
  </si>
  <si>
    <t>Descripción del Proyecto</t>
  </si>
  <si>
    <t>Población Objetivo</t>
  </si>
  <si>
    <t>Unidades programadas en el año</t>
  </si>
  <si>
    <t>Presupuesto 2026</t>
  </si>
  <si>
    <t>Programación de la Ejecución (meses)</t>
  </si>
  <si>
    <t>Fecha estimada de termino 
(estimada)</t>
  </si>
  <si>
    <t>Proyecto</t>
  </si>
  <si>
    <t>Sub-Proyecto</t>
  </si>
  <si>
    <t>Localización</t>
  </si>
  <si>
    <t>Coordenadas</t>
  </si>
  <si>
    <t>Programado</t>
  </si>
  <si>
    <t xml:space="preserve">Construcción de Viviendas Nuevas </t>
  </si>
  <si>
    <t>Proyectos: Construcción de Viviendas Nuevas</t>
  </si>
  <si>
    <t>CONSTRUCCIÓN DE 250 VIVIENDAS EN LA PROVINCIA SAN CRISTOBAL</t>
  </si>
  <si>
    <t>-</t>
  </si>
  <si>
    <t>El Bolsillo, Municipio Las Matas de Santa Cruz, Provincia Montecristi</t>
  </si>
  <si>
    <t>19.654387,
-71.506756</t>
  </si>
  <si>
    <t>Construcción de 42 Apartamentos de 72.60m2. Apartamentos Con sala-comedor, cocina, tres Habitaciones, baño, area de lavado, balcón, cancha parque recreativo y verja perimetral. Este proyecto cuenta también con los servicios básicos de infraestructura que incluyen agua potable, disposición de aguas servidas y planta de tratamiento, drenaje pluvial, electrificación exterior aérea y soterrada, calles, aceras, contenes, parqueos, peatonales y área verde.</t>
  </si>
  <si>
    <t>200 familias pertenecientes a sectores de ingresos bajos, beneficiando directamente a 700 personas residentes   en el Municipio San Fernando de Montecristi, Provincia Montecristi</t>
  </si>
  <si>
    <t>Obra</t>
  </si>
  <si>
    <t xml:space="preserve">CONSTRUCCIÓN DE 250 VIVIENDAS EN LA PROVINCIA SAN PEDRO DE MACORÍS </t>
  </si>
  <si>
    <t>Obra Terminada Agosto 2023</t>
  </si>
  <si>
    <t>CONSTRUCCIÓN DE 2,000 VIVIENDAS EN EL DISTRITO MUNICIPAL HATO DEL YAQUE, PROVINCIA SANTIAGO</t>
  </si>
  <si>
    <t>Carretera Sajoma, Distrito Municipal Hato del Yaque, Municipio Santiago de los Caballeros, Provincia Santiago</t>
  </si>
  <si>
    <t>Construcción de viviendas de bajo costo tipo apartamentos en 250 Edificios de 4 niveles con 8 apartamentos cada uno de 72.60mts² para un total de 2,000 apartamentos.	Cuentan con 3 dormitorios, sala, comedor, cocina, baño, balcón y área de lavado y la infraestructura de servicios básicos que incluyen: agua potable, disposición de aguas servidas, tratamiento y disposición final de aguas residuales, sistema drenaje pluvial, electricidad primaria exterior, calles, aceras, contenes, depósitos de basura, parqueos, áreas verdes, áreas recreativas y área institucional.</t>
  </si>
  <si>
    <t>6,340 habitantes, agrupados en 2,000 familias del Distrito Municipal Hato del Yaque</t>
  </si>
  <si>
    <t>CONSTRUCCIÓN DE 2,240 VIVIENDAS EN HATO NUEVO, MUNICIPIO SANTO DOMINGO OESTE, PROVINCIA SANTO DOMINGO</t>
  </si>
  <si>
    <t>Comunidad Hato Nuevo, en el sector Manoguayabo, Municipio Santo Domingo Oeste, Provincia Santo Domingo.</t>
  </si>
  <si>
    <t>18.541536,
-70.05581</t>
  </si>
  <si>
    <t>Construcción de viviendas de bajo costo tipo apartamentos, 225 Edificios tipo 3H, de 4 niveles con 8 apartamentos cada uno de 72.60mts2 de construcción por edificio con un total de 1,800 apartamentos, y 55 Edificios tipo 2H, de 4 niveles con 8 apartamentos de 52.30 mts2 de construcción por edificio con un total de 440 apartamentos.</t>
  </si>
  <si>
    <t>2,240 familias de ingresos bajos, medio bajos y mínimos beneficiando a 7,100 personas residentes en la Provincia Santo Domingo.</t>
  </si>
  <si>
    <t>CONSTRUCCIÓN DE 354 VIVIENDAS E INFRAESTRUCTURAS URBANAS RESILIENTES PARA LA COMUNIDAD BARRIO AZUL EN URBANIZACIÓN CORDERO TEJADA, SAN FRANCISCO DE MACORÍS, PROVINCIA DUARTE</t>
  </si>
  <si>
    <t>Urbanización Cordero Tejada, Municipio San Francisco de Macorís, Provincia Duarte.</t>
  </si>
  <si>
    <t>Construcción de 59 edificios de 3 niveles y 6 apartamentos, con apartamentos de 51 y 80 mts2 de construcción, con las siguientes características: 2 y 3 dormitorios sala, comedor, cocina, baño y área de lavado. Este proyecto incluirá también con los servicios básicos de infraestructura que incluyen agua potable, disposición de aguas servidas, tratamiento y disposición final de aguas residuales, sistema drenaje pluvial, electricidad primaria exterior, calles, aceras, contenes, parqueos y áreas verdes, así como, las obras de saneamiento-protección de tramo río Jaya, parque lineal para la recuperación de espacios públicos, la creación de techos verdes sobre los edificios, un huerto urbano, sistema de recolección-reutilización de las aguas pluviales y la infraestructura necesaria para la correcta disposición de los desechos sólidos o reciclaje.</t>
  </si>
  <si>
    <t>1,173 habitantes, agrupados en 354 familias del Municipio San Francisco de Macorís.</t>
  </si>
  <si>
    <t>CONSTRUCCIÓN DE 80 VIVIENDAS EN EL SECTOR LOS RIOS, DISTRITO NACIONAL</t>
  </si>
  <si>
    <t>Construcción de 12 Edificios tipo 3H, de 3 niveles con un total de 72 apartamentos de 65.00 mts², cada apartamento cuenta con 3 dormitorios sala, comedor, cocina, baño y área de lavado. Y 1 Edificio tipo 2H, de 4 niveles con un total de 8 apartamentos de 65.00 mts², cada apartamento cuenta con 2 dormitorios, sala, comedor, cocina, baño y área de lavado. Este proyecto contará además con los servicios básicos de infraestructura, que incluyen: abastecimiento de agua potable, disposición de aguas servidas, tratamiento y disposición final de aguas residuales, sistema drenaje pluvial, electricidad primaria exterior, calles, aceras, contenes, depósitos de basura, parqueos, áreas verdes y área institucional.</t>
  </si>
  <si>
    <t>27,563 personas del Sub-Barrio de la Yuca en el Sector Los Ríos.</t>
  </si>
  <si>
    <t>CONSTRUCCIÓN DE 48 VIVIENDAS EN EL MUNICIPIO LAS MATAS DE FARFÁN, PROVINCIA SAN JUAN</t>
  </si>
  <si>
    <t>Carretera Sánchez, Municipio Las Matas de Farfán, Provincia San Juan</t>
  </si>
  <si>
    <t xml:space="preserve">18.8764485,
-71.5020869. </t>
  </si>
  <si>
    <t>Construcción de 48 viviendas de 38.00 Mts², con un área total de construcción 14,104.66 Mt², e incluirá unas áreas comunes para los residentes.</t>
  </si>
  <si>
    <t>192 Residentes en el Municipio Las Matas de Farfán</t>
  </si>
  <si>
    <t>Proyectos: MiVivienda</t>
  </si>
  <si>
    <t>REHABILITACIÓN EDIFICIOS DE VIVIENDAS LOS NOVA, SAN CRISTÓBAL PROVINCIA SAN CRISTÓBAL</t>
  </si>
  <si>
    <t>Calle Pedro Renville, Sector Pueblo Nuevo, Municipio San Cristóbal, Provincia San Cristóbal</t>
  </si>
  <si>
    <t>18.405153,
-70.115749</t>
  </si>
  <si>
    <t>Rehabilitación de 2 Edificios de 3 niveles, con 2 apartamentos por nivel con un total de 6 apartamentos de 103 mts² de construcción por edificio, distribuidos en 3 dormitorios, sala, comedor, cocina, balcón, baño, cuarto de servicio con baño incluido y área de lavado. Este proyecto contará con los servicios básicos de infraestructura, que incluyen: abastecimiento de agua potable, disposición de aguas servidas, tratamiento y disposición final de aguas residuales, sistema drenaje pluvial, electricidad primaria exterior, calle interior, aceras, contenes, depósitos de basura, parqueos y áreas verdes.</t>
  </si>
  <si>
    <t>12 familias pertenecientes a sectores de ingresos bajos, beneficiando directamente a 60 personas del
sector de Pueblo
Nuevo del
Municipio San
Cristóbal</t>
  </si>
  <si>
    <t>Concluido y entregado noviembre 2024</t>
  </si>
  <si>
    <t>Mejoramiento y/o Reconstrucción de Viviendas</t>
  </si>
  <si>
    <t>Programa: Dominicana se Reconstruye</t>
  </si>
  <si>
    <t>MEJORAMIENTO DE 100,000 VIVIENDAS EN LA REPÚBLICA DOMINICANA</t>
  </si>
  <si>
    <t>A nivel nacional</t>
  </si>
  <si>
    <t>N/A</t>
  </si>
  <si>
    <t>Mejoramiento y/o reconstrucción de las viviendas por componentes como son: techo, paredes, piso, puertas, ventanas o la ampliación de alguna habitación, así como la construcción total de la vivienda realizada en el mismo lugar donde se encontraba originalmente.</t>
  </si>
  <si>
    <t>100,000 familias de ingresos mínimos y en extrema pobreza, teniendo unas 317,000 personas favorecidas pertenecientes a este segmento poblacional a nivel nacional.</t>
  </si>
  <si>
    <t>Sin definir</t>
  </si>
  <si>
    <t>REPARACIÓN DE 8 LOTES DE VIVIENDAS EN EL SECTOR INVIVIENDA, MUNICIPIO SANTO DOMINGO ESTE, PROVINCIA SANTO DOMINGO</t>
  </si>
  <si>
    <t>a Avenida Charles De Gaulle, entre la Carretera De Mendoza y la Carretera Mella, Sector Invivienda, Municipio Santo Domingo Este, Provincia Santo Domingo</t>
  </si>
  <si>
    <t>18.507360,
-69.818707</t>
  </si>
  <si>
    <t>Reparación de 8 Lotes de Viviendas en Sector Invivienda, Municipio Santo Domingo Este, Provincia Santo Domingo, el cual busca dotar de viviendas reparadas a familias de escasos recursos y bajos ingresos que carecen de fondos para realizar dichas reparaciones. Las edificaciones cuentan con un área de 75 Mt² cada una. Detallados de siguiente manera: Balcón frontal, sala y comedor, cocina, dormitorio principal, baño común, dormitorio secundario con espacio para 2 camas y área de lavado en la zona de la cocina, ventanas laterales y frontales, jardines exteriores. Beneficiará de manera directa a 1,856 familias, que suman en total 9,280 personas. En total el area de construcción será de 139,200 Mt².</t>
  </si>
  <si>
    <t>9,280 Personas que componen las 1,856 familias beneficiarias, con una dependencia por familia de 5 integrantes.</t>
  </si>
  <si>
    <t>Programa: Cambio de Piso de Tierra por Piso de Cemento</t>
  </si>
  <si>
    <t>MEJORAMIENTO EN CAMBIO DE 25,000 PISOS DE TIERRA POR PISO DE CEMENTO A NIVEL NACIONAL</t>
  </si>
  <si>
    <t>Mejorar 25,000 viviendas mediante el cambio de piso tierra por piso de cemento a nivel nacional.</t>
  </si>
  <si>
    <t>25,000 familias de ingresos mínimos, favoreciendo directamente a 125,000 personas residentes en la República Dominicana, quienes por su condición socioeconómica requieren de una especial atención.</t>
  </si>
  <si>
    <t>Proyectos de Edificaciones</t>
  </si>
  <si>
    <t>Proyectos de edificaciones de Salud</t>
  </si>
  <si>
    <t>RECONSTRUCCIÓN HOSPITAL JOSE MARIA CABRAL Y BAEZ, SANTIAGO, PROVINCIA SANTIAGO</t>
  </si>
  <si>
    <t>Calle Pedro Francisco Bonó, Municipio Santiago de los 30 Caballeros, Provincia Santiago</t>
  </si>
  <si>
    <t>19.456639,
-70.698776</t>
  </si>
  <si>
    <t>Reforzamiento estructural de todas las  edificaciones que pertenecen al hospital; habilitando las estructuras de las mismas para hacerlas sismo resistente, según las normas actuales vigentes, y a la vez la readecuación y reubicación de los espacios a los tiempos modernos, mejorando sus facilidades internas para conveniencia de los usuarios. Se consideran también: Terminación de áreas exteriores (Área de parqueos, Vías, Accesos y Jardinería), sistemas de instalaciones técnicas, sistema de aire acondicionado y ventilación, instalación de gases médicos y señalética.</t>
  </si>
  <si>
    <t>963,422 Pacientes de Santiago y las provincias aledañas</t>
  </si>
  <si>
    <t>CONSTRUCCIÓN DE LA CIUDAD SANITARIA DR. LUIS E. AYBAR, DISTRITO NACIONAL</t>
  </si>
  <si>
    <t>Calle Federico Bermúdez, Sector Mejoramiento Social, Distrito Nacional</t>
  </si>
  <si>
    <t>18.493858,
-69.890643</t>
  </si>
  <si>
    <t>Construcción de una infraestructura de varios edificios que conformarán la nombra Ciudad Sanitaria Dr. Luis E. Aybar, que contará con: Hospital Materno-Infantil con 7 niveles; Consultas Externas con 7 niveles; Hospital Clínico Quirúrgico con 6 niveles (34,500 Mts² Aprox.); Edificio de Imágenes Diagnósticas de CECANOT con 5 niveles (4,848 Mts² Aprox.); Edificio para Patología forense y morgue de 2 niveles (366 Mts² Aprox.); Edificio para planta de tratamiento de desechos médicos sólidos; Edificio para el Centro de Monitoreo y Seguridad de 2 niveles (311 Mts² Aprox.); Estacionamiento Soterrado de 3 niveles con 836 parqueos (51,108 Mts² Aprox.); todas estas edificaciones constarán con los sistemas de instalaciones técnicas (sanitarias, eléctricas, mecánicas, gases médicos, contra incendios) de última generación en el ámbito constructivo y de edificaciones de salud; así también, la readecuación de accesos, circulación interna y paisajismo.</t>
  </si>
  <si>
    <t>600,000 habitantes beneficiados directamente con el proyecto</t>
  </si>
  <si>
    <t>REPARACIÓN HOSPITAL EN LA PROVINCIA SAN PEDRO DE MACORÍS</t>
  </si>
  <si>
    <t>REPARACIÓN DEL HOSPITAL REGIONAL DR. ANTONIO MUSA, SAN PEDRO DE MACORÍS</t>
  </si>
  <si>
    <t>Sector Sultana del Este, Provincia San Pedro de Macorís</t>
  </si>
  <si>
    <t>18.469246,
-69.307794</t>
  </si>
  <si>
    <t>Reparación del centro hospitalario, remozando la estructura existente y sus equipos renovados totalmente de acuerdo a las normas hospitalarias del Ministerio De Salud Pública y Asistencia Social.</t>
  </si>
  <si>
    <t>136,715 habitantes, que representa el 70% de la población de San Pedro de Macorís</t>
  </si>
  <si>
    <t>REPARACIÓN HOSPITALES DE LA PROVINCIA LA ALTAGRACIA</t>
  </si>
  <si>
    <t>REPARACIÓN DEL HOSPITAL MUNICIPAL DE NISIBÓN, PROVINCIA LA ALTAGRACIA</t>
  </si>
  <si>
    <t>Centro del pueblo del Distrito Municipal Las Lagunas de Nisibón del Municipio Higüey, Provincia La Altagracia.</t>
  </si>
  <si>
    <t>18.846746,
-68.671860</t>
  </si>
  <si>
    <t>Reparación del centro hospitalario con unos 3975.89 Mts², este consiste en dos bloques estructurales de un nivel, de los cuales, uno ocupará zonas para consultorios y habitaciones, y el otra, para laboratorio y consultorios. Además, contara con zonas para parque, planta de tratamiento, cuarto de bombas, cisterna, entre otros. Contará con 28 camas.</t>
  </si>
  <si>
    <t>9,831 habitante del Distrito Municipal Las Lagunas de Nisibón</t>
  </si>
  <si>
    <t>REPARACIÓN HOSPITALES DE LA PROVINCIA LA VEGA</t>
  </si>
  <si>
    <t>REPARACIÓN DEL HOSPITAL DRA. OCTAVIA GAUTIER DE VIDAL, JARABACOA, LA VEGA</t>
  </si>
  <si>
    <t>Sector La Jabilla del Municipio Jarabacoa, Provincia La Vega.</t>
  </si>
  <si>
    <t>19.124463,
-70.641103</t>
  </si>
  <si>
    <t>Reparación de un nuevo recinto universitario compuesto por cuatro edificaciones, en un área total de 9,304.02 mt² con las siguientes áreas: Edificio administrativo de 2099.20 mt², un edificio de aulas central de tres niveles 1040.30, Edificio de aulas lateral derecho 3 niveles 941.10 mt², edificio de aula lateral izquierdo 941.10 mt², cafetería de 1 nivel 584.4 mt² cuadrados, edificio para albergar la biblioteca universitaria y un auditorio de un nivel de 583.4 mt², tendrá también espacios habilitados para laboratorios de química, física, biología e informática.</t>
  </si>
  <si>
    <t>69,855 habitantes del Municipio Jarabacoa</t>
  </si>
  <si>
    <t>Proyecto entregado Febrero 2025</t>
  </si>
  <si>
    <t>REMODELACIÓN HOSPITALES DE LA PROVINCIA PUERTO PLATA</t>
  </si>
  <si>
    <t>REMODELACIÓN HOSPITAL MUNICIPAL DR. JOAQUÍN MENDOZA, MUNICIPIO ALTAMIRA, PUERTO PLATA.</t>
  </si>
  <si>
    <t>Municipio Altamira, Provincia Puerto Plata, próximo a la carretera Navarrete-Puerto Plata</t>
  </si>
  <si>
    <t>19.675471,
-70.834456</t>
  </si>
  <si>
    <t>Remodelación del centro hospitalario de 2,302.70 Mts2, contara con: bloque quirúrgico (2 quirófanos y 1 sala de parto) pre y post operatorio de 2 camas, neonatal (4 cunas y 2 aislados); farmacia; emergencia con área de triage, sala de espera, cura, yeso, nebulización 6 sillas, observación pediátrica 2 camillas y observación adulto 4 camillas; 5 consultorios; hospitalización con un total de 32 camas distribuidas en 14 habitaciones de dos (2) camas y dos (2) habitaciones de 1 cama, cada habitación con baño, salida de gases médicos independientes y climatizada; cuidado intensivo de 3 camas; área de Imágenes (Rayos X y Sonografía); Laboratorio; área administrativa; morgue; cocina; lavandería; caseta de gases; área tuberculosis (TB); y área VIH.</t>
  </si>
  <si>
    <t>18,868 habitantes del Municipio Altamira</t>
  </si>
  <si>
    <t xml:space="preserve">REPARACIÓN HOSPITALES DE LA PROVINCIA SANTO DOMINGO   </t>
  </si>
  <si>
    <t>REPARACIÓN HOSPITAL PROVINCIAL DR. VINICIO CALVENTI, MUNICIPIO SANTO DOMINGO OESTE, PROVINCIA SANTO DOMINGO</t>
  </si>
  <si>
    <t xml:space="preserve">La ejecución del proyecto consiste en la reparación de los  hospitales (Provincial Dr. Vinicio Calventi, Dr. Elvira Echavarría Vda. Mendoza, El Almirante, Materno Infantil Boca Chica, Maternidad San Lorenzo de los Minas, Municipal de Villa Mella, Psiquiátrico Padre Billini y Subcentro de Engombe) de de la provincia Santo Domingo, con el objetivo de reparar las áreas de infraestructura básica e instalaciones requeridas para producir y ofrecer los servicios de salud con calidad a la población de la provincia Santo Domingo.   </t>
  </si>
  <si>
    <t>1,543,373 Habitantes de la Provincia Santo Domingo</t>
  </si>
  <si>
    <t>REPARACIÓN DE HOSPITALES EN LA PROVINCIA VALVERDE</t>
  </si>
  <si>
    <t>Calle Vega esq. Duarte, #1, Villa Bogaert, Valverde, República Dominicana.</t>
  </si>
  <si>
    <t>19.538805, -71.082219</t>
  </si>
  <si>
    <t xml:space="preserve">La ejecución del proyecto consiste en la reparación de los Hospitales Ing. Luis L. Bogaert y La Esperanza de la Provincia Valverde, con el objetivo de reparar las áreas de infraestructura básica e instalaciones requeridas para producir y ofrecer los servicios de salud con calidad a la población de la provincia.   
</t>
  </si>
  <si>
    <t>66,781 Habitantes Provincia Valverde</t>
  </si>
  <si>
    <t>CONSTRUCCIÓN HOSPITAL REGIONAL EN SAN FRANCISCO DE MACORÍS, PROV. DUARTE</t>
  </si>
  <si>
    <t>HOSPITAL REGIONAL SAN VICENTE DE PAUL</t>
  </si>
  <si>
    <t>Municipio San Francisco de Macorís, Provincia Duarte</t>
  </si>
  <si>
    <t>19.269093,
-70.228703</t>
  </si>
  <si>
    <t>Construcción de un centro hospitalario de especialidades médicas con una extensión de 36,850.00 Mts² con capacidad para 325 camas para internamiento y que sumarán al sistema 30 camas de cuidados intensivos a la región Nordestana de las cuales 20 camas para cuidados intensivos para adultos y 10 neonatal y pediátrica.</t>
  </si>
  <si>
    <t>624,186 habitantes del as Provincias de la Región Cibao Nordeste: Duarte, Maria Trinidad Sánchez, Hermanas Mirabal y Samaná.</t>
  </si>
  <si>
    <t>RECONSTRUCCIÓN HOSPITAL TEÓFILO HERNÁNDEZ, EL SEIBO</t>
  </si>
  <si>
    <t>Centro del Municipio Santa Cruz del Seibo, Provincia El Seibo.</t>
  </si>
  <si>
    <t>18.758176,
-69.034764</t>
  </si>
  <si>
    <t>Reparación del centro hospitalario existente, a fin de readecuarlo a los lineamientos hospitalarios actuales. Se intervienen unos 3,802.40 Mts2 y contara con 58 camas de internamiento.</t>
  </si>
  <si>
    <t>66,687 habitantes del Municipio Santa Cruz del Seibo</t>
  </si>
  <si>
    <t>CONSTRUCCIÓN DEL HOSPITAL MUNICIPAL DE PUNTA CANA EN LA PROVINCIA DE LA ALTAGRACIA</t>
  </si>
  <si>
    <t>Distrito Municipal Turístico Verón-Punta Cana, Municipio Salvaleón de Higüey, Provincia La Altagracia</t>
  </si>
  <si>
    <t>18.596610,
-68.400490</t>
  </si>
  <si>
    <t>Construcción de un centro de salud, de atención médica especializada, con unos 3,105.00 Mt² de construcción. con un total de 54 camas distribuidas en 14 habitaciones de dos camas y 2 habitaciones de 1 cama, cada habitación con baño, salida de gases médicos independientes y climatizada.</t>
  </si>
  <si>
    <t>224 (capacidad máxima de atenciones médicas por día)</t>
  </si>
  <si>
    <t>REMODELACIÓN HOSPITAL MUNICIPAL DE SAN JOSÉ DE LAS MATAS EN LA PROVINCIA DE SANTIAGO</t>
  </si>
  <si>
    <t xml:space="preserve">Calle María Trinidad Sánchez, casi esquina Calle Juan Pablo Duarte, Municipio San José de 
Las Matas, Provincia Santiago, Rep. Dom. </t>
  </si>
  <si>
    <t>19.343120, -70.934477</t>
  </si>
  <si>
    <t xml:space="preserve">El Proyecto consiste en la construción del Hospital Municipal de San José de las Matas, Prov. Santo domingo </t>
  </si>
  <si>
    <t>38,628 personas.</t>
  </si>
  <si>
    <t>Obra Terminada Diciembre 2023</t>
  </si>
  <si>
    <t>CONSTRUCCIÓN HOSPITAL MUNICIPAL DE DAJABÓN PROVINCIA DAJABÓN, REPÚBLICA DOMINICANA</t>
  </si>
  <si>
    <t>Lateral de la Fortaleza Militar Beller, Municipio Dajabón, Provincia Dajabón</t>
  </si>
  <si>
    <t>19.550282,
-71.697297</t>
  </si>
  <si>
    <t>Construcción y equipamiento de un nuevo hospital en el Municipio Dajabón, de 2do nivel de especialidades médicas. Con una infraestructura de 5,684.00 Mts2 de construcción, y una capacidad de 54 camas de internamiento.
Servicios: Emergencias, Consulta Externa, Farmacia, Hospitalización,  Inmunizaciones, Imágenes, Unidad Quirúrgica, Laboratorio, Tuberculosis, Unidad de Cuidados Intensivos, Anatomía Patológica, Unidad de Salud Integral (VIH), Unidad de Hemodiálisis</t>
  </si>
  <si>
    <t>63,955 residentes en el Municipio Dajabón</t>
  </si>
  <si>
    <t>REHABILITACIÓN HOSPITAL GENERAL Y ESPECIALIDADES DR. NELSON ASTACIO, SANTO DOMINGO NORTE, PROV. SANTO DOMINGO,</t>
  </si>
  <si>
    <t>Municipio Santo Domingo Norte, Provincia Santo Domingo</t>
  </si>
  <si>
    <t>18.545894,
-69.881719</t>
  </si>
  <si>
    <t>Rehabilitación del hospital, con el fin de habilitarlo para su uso y prestación de los servicios especializados. Cuenta con una infraestructura de 22,973.70 Mts2, y capacidad de 203 camas de internamiento.
Servicios: Emergencias, Consulta Externa, Farmacia, Hospitalización,  Imágenes, Inmunizaciones, Laboratorio, Esterilización, Unidad Quirúrgica, Unidad de Cuidados Intensivos, Anatomía Patológica</t>
  </si>
  <si>
    <t xml:space="preserve">Municipes del municipio SDN </t>
  </si>
  <si>
    <t>REPARACIÓN HOSPITAL DOCENTE PADRE BILLINI, DISTRITO NACIONAL, PROV. SANTO DOMINGO, REPÚBLICA DOMINICANA</t>
  </si>
  <si>
    <t>Zona Colonial, Distrito Nacional.</t>
  </si>
  <si>
    <t>18.471121,
-69.889110</t>
  </si>
  <si>
    <t>Reparación y remozamiento estructural del hospital. Cuenta con una infraestructura de 10,090.00 Mts2 de construcción, con disponibilidad de 47 camas de internamiento.
Servicios: Emergencias, Atención al Adolescente, Consulta Externa, Farmacia, Hospitalización,  Imágenes, Inmunizaciones, Laboratorio, Banco de Sangre, Unidad Quirúrgica, Unidad de Cuidados Intensivos, Unidad de Hemodiálisis, Unidad de Salud Integral (VIH), Tuberculosis, Anatomía Patológica.</t>
  </si>
  <si>
    <t>32,081 habitantes de los sectores San Carlos, Villa Francisca, Ciudad Nueva, Gazcue y Ciudad Colonial.</t>
  </si>
  <si>
    <t>CONSTRUCCIÓN HOSPITAL MUNICIPAL VILLA VÁSQUEZ, PROVINCIA DE MONTE CRISTI</t>
  </si>
  <si>
    <t>Sector Barrio La Colonia, Municipio Villa Vásquez, Provincia Montecristi.</t>
  </si>
  <si>
    <t>19.734750,
-71.440667</t>
  </si>
  <si>
    <t>Construcción de un hospital de 13,008.00 Mt² de construcción, distribuidos en 4 niveles con un total de 44 camas de hospitalización para adultos y 12 camas de hospitalización pediátrica y 5 de la unidad de Intervención de crisis. Estas habitaciones están distribuidas en sencillas y dobles.
Servicios: Emergencias, Atención al Adolescente, Consulta Externa, Farmacia, Hospitalización,  Imágenes, Inmunizaciones, Laboratorio,  Unidad Quirúrgica, Unidad de Cuidados Intensivos, Unidad de Hemodiálisis, Unidad de Salud Integral (VIH), Tuberculosis, Anatomía Patológica</t>
  </si>
  <si>
    <t>225 pacientes (capacidad máxima de atenciones médicas por día)</t>
  </si>
  <si>
    <t>CONSTRUCCIÓN CENTRO PERIFÉRICO LA JOYA, PROVINCIA SANTIAGO</t>
  </si>
  <si>
    <t>Calle Capotillo esquina Príamo Franco #86., Barrio La Joya, Municipio Santiago de Los Caballeros, Provincia Santiago</t>
  </si>
  <si>
    <t>19.454238,
-70.711632</t>
  </si>
  <si>
    <t>Construcción de un centro periférico de  Cinco (5) consultorios para medicina general, además de 1 área de recepción ,1 emergencias, 1 sala de espera, 4 baños comunes, 1 área de almacén, 1 área de vacunación, 1 área de enfermería , 1 área de cura , 1 área de administración.</t>
  </si>
  <si>
    <t>4,950 pacientes (capacidad máxima de atenciones al mes)</t>
  </si>
  <si>
    <t>Obra termiada Mayo 2023</t>
  </si>
  <si>
    <t>CONSTRUCCIÓN Y EQUIPAMIENTO CIUDAD SANITARIA SAN CRISTÓBAL</t>
  </si>
  <si>
    <t>Carretera Sánchez próximo a la Avenida Libertad, Municipio Yaguate, Provincia San Cristóbal</t>
  </si>
  <si>
    <t>18.3283611,
-70.182194</t>
  </si>
  <si>
    <t>Construcción de una Ciudad Sanitaria San Cristóbal en la provincia San Cristóbal. Sera un centro de salud público que funciona con un modelo de organización enfocado en brindar servicios con calidad, oportunos y asequibles a toda la población, garantizando la sostenibilidad y el desarrollo de sus Recursos Humanos, así como la promoción del conocimiento científico a través de la docencia e investigación. El complejo contara con una capacidad de 150,589.81Mt², distribuidos en diferentes áreas y edificios.</t>
  </si>
  <si>
    <t xml:space="preserve">251,243 habitantes de la Provincia San Cristóbal </t>
  </si>
  <si>
    <t>AMPLIACIÓN INSTITUTO NACIONAL DEL CÁNCER ROSA EMILIA SÁNCHEZ PÉREZ DE TAVARES, DISTRITO NACIONAL.</t>
  </si>
  <si>
    <t>Av. Dr. Bernardo Correa y Cidrón, Santo Domingo, 10105 del Distrito Nacional</t>
  </si>
  <si>
    <t>18.457938,
-69.919715</t>
  </si>
  <si>
    <t>• Construir una infraestructura de 2,272.90 Mts2, orientada a la atención pediátrica oncológica: Hospitalización infantil, dos quirófanos, sala de post quirúrgico, sala de anestesia, consultorios pediátricos, área de juego y dos estaciones de enfermería. Contará con una capacidad de 41 camas de internamiento.
• Construir un área para la atención al pie diabético
• Construir un laboratorio para la instalación del equipo Ciclotrón.</t>
  </si>
  <si>
    <t xml:space="preserve">residentes del Distrito Nacional </t>
  </si>
  <si>
    <t>CONSTRUCCIÓN DE UNIDAD TRAUMATOLOGICA Y DE EMERGENCIA EN EL HOSPITAL GENERAL NUESTRA SENORA DE LA ALTAGRACIA PROVINCIA LA ALTAGRACIA</t>
  </si>
  <si>
    <t>Calle Juan XXIII esq. Calle José Ramón Payán #175, Hospital General y de Especialidades Nuestra Señora de La Altagracia, Municipio Higüey, Provincia La Altagracia</t>
  </si>
  <si>
    <t>18.619854,
-68.716974</t>
  </si>
  <si>
    <t>Sistema integral de urgencias compuesto por  unidad traumatológica, dotada del equipamiento necesario y con el personal entrenado para la correcta atención a las emergencias.</t>
  </si>
  <si>
    <t>250 pacientes (capacidad de atención máxima por día)</t>
  </si>
  <si>
    <t>Proyecto Concluido y entegado julio 2025</t>
  </si>
  <si>
    <t>CONSTRUCCIÓN UNIDAD TRAUMATOLOGICA Y DE EMERGENCIA EN HOSPITAL LUIS BOGAERT PROVINCIA VALVERDE</t>
  </si>
  <si>
    <t>Calle Vega Alta #1, esquina Duarte, Hospital Regional Luís L. Bogaert, Municipio Santa Cruz de Mao, Provincia Valverde</t>
  </si>
  <si>
    <t>19.538953,
-71.081753</t>
  </si>
  <si>
    <t>FORTALECIMIENTO DE LA INFRAESTRUCTURA SANITARIA DEL SISTEMA NACIONAL DE SALUD EN LA REPÚBLICA DOMINICANA</t>
  </si>
  <si>
    <t>El producto principal del Proyecto es la creación de capacidades de los proveedores de salud pública y promover la capacidad de administración de la oferta que realiza el MISPAS. Conlleva principalmente (i) inversiones en infraestructura y equipo de salud que permitirán a los proveedores del SNS puedan obtener su certificación de habilitación por parte del MISPAS; (ii) inversiones para mejorar las DPS/DAS en términos de infraestructura y equipo, aumentar su capacidad de almacenamiento y distribución, y creación de capacidades al personal de MISPAS vinculado a estas dependencias; y como eje transversal (iii) reforzar los sistemas de información sanitaria y de las herramientas digitales de salud, para mejorar la capacidad de prestar servicios de salud pública de calidad, así como a fortalecer las funciones de administración y supervisión de la salud pública del MISPAS.
Su composición ha sido establecida por el Ministerio de Salud pública en, la reparación de unos 253 centros de primer nivel, construcción de 16 nuevos CPN y la reparación de dos hospitales.</t>
  </si>
  <si>
    <t>2,152,008  Población que puede ser atendida por las 271 intervenciones que serán realizadas por el proyecto.</t>
  </si>
  <si>
    <t>REHABILITACIÓN DEL CENTRO PSICOSOCIAL MOCA, MUNICIPIO MOCA, PROVINCIA ESPAILLAT</t>
  </si>
  <si>
    <t>Calle La Zona, sector Nuevo Puerto Rico, del municipio Moca, provincia 
Espaillat.</t>
  </si>
  <si>
    <t>19.389243, -70.535685</t>
  </si>
  <si>
    <t>El Proyecto Rehabilitación del Centro Psicosocial MOCA, Municipio Moca, Provincia Espaillat, se traduce en un proyecto de desarrollo local y con impacto a nivel nacional que promoverá el desarrollo de acciones para la dignificación de lugares de acogida para pacientes con enfermedades mentales y que se encuentran en estado de abandono. El Centro Psicosocial MOCA, en cuanto a su aporte social a la región, posee un gran valor, ya que brinda un servicio social interesante a una población en estado de desamparo. 
La finalidad de la rehabilitación de este centro es proveer espacio e instalaciones apropiadas para servir a los pacientes con enfermedades mentales, a la comunidad necesitada que tienen un familiar en condiciones en las que se le imposibilita darle un trato digno y ofrecer una mejor atención a los ya residentes en dicho centro de acogida, para de esta manera ofrecer un servicio social que impacte a la comunidad en general.</t>
  </si>
  <si>
    <t>La población objetivo son: 20 pacientes psicosociales según la capacidad del centro y los 16 empleados. En total 36 personas beneficiadas.</t>
  </si>
  <si>
    <t>CONSTRUCCIÓN DE CENTRO DIAGNÓSTICO Y ATENCIÓN PRIMARIA EN CIUDAD MODELO, SANTO DOMINGO NORTE , PROVINCIA SANTO DOMINGO</t>
  </si>
  <si>
    <t>Santo Domingo Norte, RD. Calle Penetración Norte en el
mismo proyecto habitacional de Ciudad Modelo en el Municipio de Santo Domingo Norte</t>
  </si>
  <si>
    <t>18°34'24.4"N 69°56'41.4"W</t>
  </si>
  <si>
    <t xml:space="preserve">La construcción de dicho centro cuenta con un área 2,440.00 Mts² pero de construcción de 1,914.36 Mt² de infraestructura física, con cinco (5) consultorios de las especialidades de Medicina interna, Pediatría, Ginecología, Psicología y Odontología. Además de área de información, sala de espera, Farmacia, aérea de fisioterapia, salón de reuniones, área administrativa, baños, cuarto de almacén, área de vacunación, área de laboratorio, cuarto de data, cocina, deposito, vestidor, cuarto de lavado, área de diagnósticos por imágenes y parqueo. </t>
  </si>
  <si>
    <t>12,500 personas</t>
  </si>
  <si>
    <t>Proyectos de edificaciones Deportivas</t>
  </si>
  <si>
    <t xml:space="preserve">CONSTRUCCIÓN DEL CLUB DEPORTIVO LOS JARDINES DEL NORTE, DISTRITO NACIONAL </t>
  </si>
  <si>
    <t>calle jardines de los cerezos a la c. Jardines del edén del Sector Jardines del Norte del Distrito Nacional</t>
  </si>
  <si>
    <t>18°29'04.3"N 69°57'14.4"W</t>
  </si>
  <si>
    <t xml:space="preserve">El producto del proyecto lo constituye la construcción del Club Deportivo Los Jardines del Norte en el sector de Los Jardines del Norte del Distrito Nacional , con un área de construcción de 2,611.22 Mts², donde la instalación contendrá una cancha de tenis, basquetbol y fútbol. </t>
  </si>
  <si>
    <t xml:space="preserve">5,912 Jóvenes que utilizarían las instalaciones </t>
  </si>
  <si>
    <t>RECONSTRUCCIÓN ESTADIO DE SOFTBALL LOS MAMEYES  MUNICIPIO  SANTO DOMINGO ESTE, PROVINCIA SANTO DOMINGO</t>
  </si>
  <si>
    <t>C. El Edén 18 en el sector de Los Mameyes del Municipio de Santo
Domingo Este en la provincia de Santo Domingo</t>
  </si>
  <si>
    <t>18°28'28.7"N 69°51'51.3"W</t>
  </si>
  <si>
    <t xml:space="preserve">El producto del proyecto lo constituye la reconstrucción del estadio de Softball Los Mameyes en el sector Los Mameyes del Municipio de Santo Domingo Este, la cual cuenta con un área de construcción de 9,350.59 Mts², en el cual está contemplado el play y la Casa Club.  El proyecto indicara la reconstrucción de : 
•	Dos Gradería 
•	Dos Área de Dugouts
•	Techo Metálico en graderías 
•	Nivelación del área de terreno del juego 
•	Baños
•	Reconstrucción de los Vestidores 
•	Reconstrucción de la Caseta de Planta Electrica 
•	Instalación de una Pizarra Electrónica de anotación
•	Instalación de un Sistema de riego por aspersión para campo deportivo
•	Instalación Drenaje interior tipo francés
•	Instalación eléctrica de alta tensión interconexión principal
•	Construcción de una Malla ciclónica en pared lateral y/o verja perimetral
•	Impermeabilización de la Casa Club y Techos Dogout. 
•	Mantenimiento del Pozo Séptico y pozo filtrante para desechos sanitarios
•	Parqueos
Equipamiento:
•	Pizarra electrónica de anotación para play de baseball / softball de 20 pies, 
•	Suministro de equipamiento para Play </t>
  </si>
  <si>
    <t>950 Personas que están inscritos en la Liga de Softball Los Mameyes</t>
  </si>
  <si>
    <t>Proyecto concluido y entregado.
Marzo 2024</t>
  </si>
  <si>
    <t>REMODELACIÓN ESTADIO OLÍMPICO FÉLIX SÁNCHEZ, DISTRITO NACIONAL</t>
  </si>
  <si>
    <t>Avenidas Máximo Gómez, John F. Kennedy,
Ortega y Gasset y 27 de febrero. 10122. Distrito Nacional.</t>
  </si>
  <si>
    <t>18°28′41.8″ N, 69°55′0.44″</t>
  </si>
  <si>
    <t>El proyecto consiste en reparacion general del Estadio realizando los trabajos siguientes, Detalle de los trabajos a realizar:
Primer nivel
Baños: remoción completa de baños, tanto en revestimientos de cerámicas y pisos, techos de plafón, electricidad, divisiones de baños y aparatos sanitarios, esto debido al gran deterioro que presentan. Para su adecuación, se restaurarán las instalaciones sanitarias de aguas negras y potable. Se revestirán nueva vez con cerámicas importadas, así como los pisos, se instalarán divisiones en fenólicos para inodoros y orinales y en las duchas con bloques de hormigón. Se instalarán aparatos sanitarios con fluxómetros, orinales con fluxómetros, tope de lavamanos en granitos importado, lavamanos de superficie en cerámica y mezcladora de lavamanos con sensores de movimiento. Se colocará plafón comercial en techos. Para la partida eléctrica se harán nuevas instalaciones eléctricas con la sustitución de los alambres y las luminarias, cambio de accesorios eléctricos en general.
En las áreas generales: debido a la condición críticas de las ventanas en celosía de aluminio y puestas, se están serán sustituidas por ventanas corredizas en cristal y aluminio. Cambio de malla en verjas perimetral
Electricidad: Se observan los alambres de manera superficial, luces dañadas, accesorios eléctricos deteriorados, se contempla la readecuación de todo el sistema eléctrico para ser llevado por canalización de tuberías PVC dentro de las paredes y pisos, cambiar todo el alambrado, cambiar los accesorios, tales como tomacorriente, interruptores, caja de breaker, etc. A mismo se trabajará el sistema de data de las instalaciones.
Pintura e impermeabilización: este presenta de manera notoria filtraciones importantes en sus instalaciones y grietas, por lo cual se procederá a realizar resanes en el pañete y en los techos, para luego impermeabilizar techos y paredes, y proceder con la pintura de base y la pintura de terminación.
Área de circulación peatonal: El estado actual del pavimento de las áreas de circulación peatonal es de un hormigon armado con grandes grietas, por lo cual se procederá a demoler, preparar la base y colocar un hormigon armado de calidad, con fibra estructural, malla electrosoldada y posteriormente pintura y sellador.
Segundo nivel
En el segundo nivel se contempla la desmantelación de quince mil asientos existentes, los cuales se encuentran estropeados. Se resanarán los pisos de gradas que se encuentran agrietados, le hará un mantenimiento general, pintura, impermeabilización y trabajos eléctricos.
Grada Norte, se removerán las gradas modulares en metal, para ser sustituidas por gradas en hormigon armado.
Grada Sur: se realizará una infraestructura que permitirá contar con la grada sur en el segundo nivel. Esta obra incluye fundaciones, elementos estructurales, terminación de superficie, pintura, entre otros.
Este segundo nivel contara con el cambio de más de veintiún mil asientos.</t>
  </si>
  <si>
    <t>206,000 Atletas, jovenes, niños y poblacion que ha uso de las instalaciones del Estadio</t>
  </si>
  <si>
    <t>Equipamiento</t>
  </si>
  <si>
    <t>REPARACIÓN DE INSTALACIONES DEPORTIVAS DEL CENTRO OLÍMPICO JUAN PABLO DUARTE,DISTRITO NACIONAL.</t>
  </si>
  <si>
    <t>PABELLÓN DE COMBATE (BOXEO)</t>
  </si>
  <si>
    <t>Reparación de instalaciones deportivas consideradas como prioritarias, en el Centro Olímpico Juan Pablo Duarte del Distrito Nacional: Pabellón de Combate (Boxeo), Pabellón de Esgrima, Pabellón de Taekwondo, Pabellón (centro) Acuático, Play de beisbol I, II y III, Play de Softball I y II, Ciclismo de Pista (Velódromo), Pabellón de Voleibol Viejo, Pabellón de Voleibol Nuevo, así también las áreas exteriores. Dichas instalaciones han sido consideradas como fundamentales para la celebración de los Juegos Centroamericanos y del Caribe del año 2026.</t>
  </si>
  <si>
    <t>PABELLÓN DE ESGRIMA</t>
  </si>
  <si>
    <t xml:space="preserve">	PABELLÓN DE TAEKWONDO</t>
  </si>
  <si>
    <t>PABELLÓN (CENTRO) ACUÁTICO</t>
  </si>
  <si>
    <t xml:space="preserve">	PLAY DE BEISBOL I, II Y III</t>
  </si>
  <si>
    <t xml:space="preserve">	PLAY DE SOFTBALL I Y II</t>
  </si>
  <si>
    <t>CICLISMO DE PISTA (VELÓDROMO)</t>
  </si>
  <si>
    <t>PABELLÓN DE VOLEIBOL VIEJO</t>
  </si>
  <si>
    <t>PABELLÓN DE VOLEIBOL NUEVO</t>
  </si>
  <si>
    <t xml:space="preserve">	ÁREAS EXTERIORES</t>
  </si>
  <si>
    <t xml:space="preserve">	EQUIPAMIENTO ZONA DEPORTIVA</t>
  </si>
  <si>
    <t>REPARACIÓN INSTALACIONES DEPORTIVAS PARQUE MIRADOR DEL ESTE, SANTO DOMINGO ESTE</t>
  </si>
  <si>
    <t>PABELLON DE PATINAJE</t>
  </si>
  <si>
    <t>zona Oriental de Santo Domingo al lado del Faro a Colón</t>
  </si>
  <si>
    <t>18°47′94 8″N 69°31′00″12</t>
  </si>
  <si>
    <t xml:space="preserve">El proyecto consiste en la reparación de las siguientes Instalaciones Deportivas:
Pabellón de Balonmano
Pabellón de Halterofilia
Campo de Tiro de Arco
Pabellón de Gimnasia
Pabellón de Tenis de Mesa
construcción del Pabellón de Patinaje
Exteriores
Entre los trabajos que serán realizados se identifican reparación techos, reparación general del sistema eléctrico, instalación de todos los accesorios de baños con cambio de cerámicas y pisos, reparación de puertas y ventanas. </t>
  </si>
  <si>
    <t xml:space="preserve">330,000 Atletas, niños, jóvenes y población general vinculada a las instalaciones Deportivas del Parque Mirador del Este </t>
  </si>
  <si>
    <t>PABELLÓN HALTEROFILIA</t>
  </si>
  <si>
    <t>PABELLÓN ARQUERÍA</t>
  </si>
  <si>
    <t>PABELLÓN GIMNASIA</t>
  </si>
  <si>
    <t>PABELLÓN BALONMANO</t>
  </si>
  <si>
    <t xml:space="preserve">	PABELLÓN TENIS DE MESA</t>
  </si>
  <si>
    <t xml:space="preserve">	ÁREA EXTERIOR</t>
  </si>
  <si>
    <t xml:space="preserve">EQUIPAMIENTO DEPORTIVO	</t>
  </si>
  <si>
    <t>REPARACIÓN DE 12 INSTALACIONES DEPORTIVAS DEL CENTRO OLÍMPICO JUAN PABLO DUARTE, DISTRITO NACIONAL</t>
  </si>
  <si>
    <t>Avenida 27 de Febrero esquina Ortega y Gasset, en Santo Domingo, República Dominicana.</t>
  </si>
  <si>
    <t>18°28'48.8"N 69°55'07.7"W</t>
  </si>
  <si>
    <t>El producto del proyecto lo constituye la reparación de 12 instalaciones deportivas en el Centro Olímpico Juan Pablo Duarte en el Distrito Nacional , en el cual busca mejorar las condiciones en que se cuenta las edificaciones para un mejor servicio para las personas que acuden ahí.  Estas instalaciones que se intervendrán:
FEDERACIÓN DE AJEDREZ
CANCHAS ABIERTAS DE BASKETBALL
JUDO 
KARATE
LUCHA OLÍMPICA
PABELLON DE LA FAMA DEL DEPORTE DOMINICANO
PISTA DE CALENTAMIENTO (GYM Y VILLA)
RACQUETBOL
TENIS 
VILLA ATLÉTICA
VOLEIBOL DE PLAYA
UNIDAD MÉDICA DEPORTIVA</t>
  </si>
  <si>
    <t xml:space="preserve">206,000 Atletas, jóvenes, niños y la población general que hace uso de las instalaciones del Centro Olímpico </t>
  </si>
  <si>
    <t>CONSTRUCCIÓN INFRAESTRUCTURA DEPORTIVA PARA BEISBOL SANTO DOMINGO OESTE, PROVINCIA SANTO DOMINGO</t>
  </si>
  <si>
    <t xml:space="preserve"> Carretera Hato Nuevo, Santo Domingo Oeste, provincia Santo 
Domingo.</t>
  </si>
  <si>
    <t>18.479713, -70.017977</t>
  </si>
  <si>
    <t>Construccion de un complejo para la practica del beisbol, el cual tendra tres campos con grama natural para el desarrollo de actividades de beisbol, área administrativa, gradas para visitantes, parqueo, vestidores, baños y jardines decorativos.</t>
  </si>
  <si>
    <t>5,000 Poblacion que hara uso de las instalaciones</t>
  </si>
  <si>
    <t>RECONSTRUCCIÓN DEL ESTADIO DE BEISBOL CRISTO REDENTOR EN EL SECTOR LOS GIRASOLES, DISTRITO NACIONAL</t>
  </si>
  <si>
    <t>Av. Monumental próximo a la calle 2 del Sector Los Girasoles del Distrito Nacional</t>
  </si>
  <si>
    <t>18.51525,
-69.986666</t>
  </si>
  <si>
    <t>Remodelación completa de sus instalaciones con un área de construcción de 5,650.00 Mts²</t>
  </si>
  <si>
    <t>1,250 Jóvenes que están inscritos en ligas de béisbol privadas/públicas.</t>
  </si>
  <si>
    <t>Proyectos de edificaciones Religiosas</t>
  </si>
  <si>
    <t>CONSTRUCCIÓN EDIFICIO PARA SALONES PARROQUIALES, PARROQUIA STELLA MARIS, MUNICIPIO SANTO DOMINGO ESTE</t>
  </si>
  <si>
    <t>Reparto Los Tres Ojos, Municipio Santo Domingo Este, Provincia Santo Domingo</t>
  </si>
  <si>
    <t>18.477486,
-69.831284</t>
  </si>
  <si>
    <t>Construcción de un edificio de tres niveles, área de construcción: 2,594.41 Mt². Primer nivel: dos salones A y B con escenarios, oficina pastoral, secretariado y cocina, baños exteriores (hombre y mujer). Segundo nivel: salón con escenario, cabina, sacristía con baño. Tercer nivel:  tres salones y baños (hombre y mujer).</t>
  </si>
  <si>
    <t>1,000 feligreses y personas que integran la comunidad</t>
  </si>
  <si>
    <t>CONSTRUCCIÓN IGLESIA EN MONTE GRANDE, PROVINCIA BARAHONA</t>
  </si>
  <si>
    <t>Poblado Montegrande, Municipio Santa Cruz de Barahona, Provincia Barahona</t>
  </si>
  <si>
    <t>Construcción de una iglesia con 262.40 mts²: gran salón, altar, sacristía, oficina del párroco, baño, campanario y jardinería.</t>
  </si>
  <si>
    <t>200 feligreses (capacidad máxima de plazas en la Parroquia)</t>
  </si>
  <si>
    <t>CONSTRUCCIÓN DE TEMPLOS, CASAS CURIALES Y OFICINAS PARROQUIALES, PROVINCIA SANTO DOMINGO</t>
  </si>
  <si>
    <t>CONVENTO SANTÍSIMA TRINIDAD O DEL AMOR TRINITARIO, MATA SAN JUAN, SDN</t>
  </si>
  <si>
    <t>Calle Toribio Montaño, Sector Mata San Juan, Municipio Santo Domingo Norte</t>
  </si>
  <si>
    <t>Construcción de 13 iglesias tipos de 410 Mt² c/u y 1 convento de 310.60Mt², desarrollados en diferentes terrenos de la Provincia Santo Domingo.</t>
  </si>
  <si>
    <t>512 feligreses por templo (capacidad máxima de plazas por templo)</t>
  </si>
  <si>
    <t>PARROQUIA NUESTRA SEÑORA DE FÁTIMA, URB. MÁXIMO GÓMEZ, SDN</t>
  </si>
  <si>
    <t>Calle General Modesto Díaz esquina Marcos Rosario, Urbanización Máximo Gomez, Sector Villa Mella, Municipio Santo Domingo Norte</t>
  </si>
  <si>
    <t>PARROQUIA SAN BARTOLOMÉ APÓSTOL, MEJORAMIENTO SOCIAL, DN</t>
  </si>
  <si>
    <t>Calle Juan Evangelista Jiménez No.74, Barrio Mejoramiento Social, Distrito Nacional</t>
  </si>
  <si>
    <t>PARROQUIA SAN FRANCISCO DE ASÍS, VILLA MELLA, SDN</t>
  </si>
  <si>
    <t>Calle Prolongación No.28, Sector Mata Los Indios, Villa Mella, Municipio Santo Domingo Norte</t>
  </si>
  <si>
    <t>PARROQUIA CORPUS CHRISTI, LOS PRADOS DE SAN LUIS, SDE</t>
  </si>
  <si>
    <t>Calle Pedro Alejandro Pina No. 2, Urbanización Los Prados de San Luis, Municipio Santo Domingo Este</t>
  </si>
  <si>
    <t>PARROQUIA DIVINA MISERICORDIA, GUARÍCANO, SDN</t>
  </si>
  <si>
    <t>Calle 10 esquina 9, Sector Mirador Norte, Barrio Guarícano, Municipio Santo Domingo Norte</t>
  </si>
  <si>
    <t>PARROQUIA SAN JUAN XXIII, SECTOR ARROYO HONDO, DN</t>
  </si>
  <si>
    <t>Calle Sender No.15, Los Alpes IV, frente al Residencial Colonial, Sector Arroyo Hondo II, Distrito Nacional</t>
  </si>
  <si>
    <t>PARROQUIA DIVINA MISERICORDIA, ARROYO HONDO, LOS JARDINES-CLARET, DN.</t>
  </si>
  <si>
    <t>Calle Euclides Morillo No. 69 al lado de la UNPHU, Sector Arroyo Hondo, Distrito Nacional</t>
  </si>
  <si>
    <t>PARROQUIA DIVINO NIÑO JESÚS, MI SUEÑO SEGUNDO, SDE</t>
  </si>
  <si>
    <t>Calle No. 47, frente al Play Bello Campo,Sector Mi Sueño Segundo, Municipio Santo Domingo Este</t>
  </si>
  <si>
    <t>PARROQUIA SANTA CRUZ, VILLA MELLA, SDE</t>
  </si>
  <si>
    <t>Avenida Hermanas Mirabal No.55 Sector Santa Cruz, Barrio Villa Mella, Municipio Santo Domingo Este</t>
  </si>
  <si>
    <t>PARROQUIA NUESTRA SEÑORA DEL ROSARIO, SECTOR ZEUTA, VILLA MELLA.</t>
  </si>
  <si>
    <t>Calle Principal, Sector Zeuta, Barrio Altos de Sabana Perdida, Sabana Perdida, Municipio Santo Domingo Norte</t>
  </si>
  <si>
    <t>PARROQUIA SAN ARNULFO ROMERO, SDE</t>
  </si>
  <si>
    <t>Manzana 23, al lado de la Escuela Japón, Sector Villa Liberación, Municipio Santo Domingo Este</t>
  </si>
  <si>
    <t>PARROQUIA SAN JUAN PABLO LL, LA CALETA, SDE</t>
  </si>
  <si>
    <t>Calle Principal, Barrio La Caleta, Municipio Santo Domingo Este</t>
  </si>
  <si>
    <t>PARROQUIA SAN JUAN XXIII, EL COLOSAL Y LAS PRADERAS, SDE</t>
  </si>
  <si>
    <t>Sector Los Alpes IV, Municipio Santo Domingo Este</t>
  </si>
  <si>
    <t>CONSTRUCCIÓN TEMPLOS, CASAS CURIALES Y OFICINAS PARROQUIALES, PROVINCIA MONTE PLATA</t>
  </si>
  <si>
    <t>TEMPLO PARROQUIAL “NUESTRA SEÑORA DE LA ALTAGRACIA”, GONZALO, SABANA GRANDE DE BOYA.</t>
  </si>
  <si>
    <t>Distrito Municipal Gonzalo, Municipio Sabana Grande de Boyá, Provincia de Monte Plata.</t>
  </si>
  <si>
    <t>Construcción de 3 iglesias tipos de 410 Mt² c/u, desarrollados en diferentes terrenos de la Provincia Santo Domingo.</t>
  </si>
  <si>
    <t>TEMPLO, CASA PARROQUIAL Y SALÓN PARROQUIAL “SAN JOSÉ ESPOSO DE LA VIRGEN”, MAJAGUAL, MONTE PLATA.</t>
  </si>
  <si>
    <t>Majagual, Municipio Sabana Grande Boyá, Provincia Monte Plata.</t>
  </si>
  <si>
    <t>TEMPLO PARROQUIAL “CRISTO REY DEL UNIVERSO”, LOS BOTADOS, YAMASÁ.</t>
  </si>
  <si>
    <t>Localidad de Los Botados, Municipio Yamasá, Provincia Monte Plata</t>
  </si>
  <si>
    <t>CONSTRUCCIÓN  IGLESIA SAN FRANCISCO DE ASÍS, MUNICIPIO HIGÜEY, PROVINCIA LA ALTAGRACIA</t>
  </si>
  <si>
    <t>Entre las calles Padre Billini y José Martí, municipio Higüey, provincia La
Altagracia, República Dominicana.</t>
  </si>
  <si>
    <t xml:space="preserve"> 18.608933, -68.706058</t>
  </si>
  <si>
    <t>El proyecto consiste en un templo religioso, con área multiusos o área de escenario, que es utilizada para presentar actividades religiosas propias del centro religioso.
Se realizará colocación de cerámica en los diferentes baños y demás áreas, colocación de impermeabilizante de membrana asfáltica en techos, instalación de puertas metálicas y ventanas, e instalación de aires acondicionados. El área de salón se realizará pañete en techo lite desk, portaje, iluminación eléctrica, tomacorrientes, interruptores, brillado de pisos.</t>
  </si>
  <si>
    <t>169 Personas católicas que visitan frecuentemente la iglesia</t>
  </si>
  <si>
    <t>REMODELACIÓN CENTRO DE CONVENCIONES Y EVANGELIZACIÓN MONSEÑOR REYNALDO CONNORS, MUNICIPIO SAN JUAN DE LA MAGUANA, PROVINCIA SAN JUAN</t>
  </si>
  <si>
    <t>Calle San Juan Bautista # 42, Municipio San Juan de la Maguana, Provincia San Juan</t>
  </si>
  <si>
    <t>18.805429,
-71.225790</t>
  </si>
  <si>
    <t>Terminación de la obra inconclusa, la cual consisten en el mejoramiento de los
pisos, escalinatas, baños, aparatos sanitarios, puertas y ventanas, puertas corredizas, iluminación eléctrica y
electricidad en general al igual que todo lo relacionado a la climatización de los módulos administrativos.</t>
  </si>
  <si>
    <t>26,435 visitantes de la Diócesis de San Juan, estudiantes del Colegio Padre Guido Gildea y demás jóvenes de las comunidades aledañas, se estiman que el 20% de la población residente en la zona serán impactadas con el proyecto</t>
  </si>
  <si>
    <t>Proyecto concluido y entregado.
Noviembre 2024</t>
  </si>
  <si>
    <t>Proyectos de edificaciones Comunitarias</t>
  </si>
  <si>
    <t>CONSTRUCCIÓN OBRAS COMPLEMENTARIAS PARA EL DESARROLLO COMUNITARIO DEL CENTRO POBLADO MONTEGRANDE, PROVINCIA BARAHONA</t>
  </si>
  <si>
    <t>CONSTRUCCIÓN DE UNIDAD DE ATENCIÓN PRIMARIA</t>
  </si>
  <si>
    <t>Centro Poblado Montegrande, Provincia Barahona</t>
  </si>
  <si>
    <t>18.514079,
-71.029393</t>
  </si>
  <si>
    <t>Construcción de diferentes espacios con fines de optimizar la calidad de vida de la población que va a habitar el Centro Poblado de Montegrande.</t>
  </si>
  <si>
    <t>2,376 habitantes de las Comunidades: Montegrande, Los Güiros, San Simón y La Meseta</t>
  </si>
  <si>
    <t>REPARACIÓN DEL HOGAR DE ANCIANOS SAN FRANCISCO DE ASÍS, DISTRITO NACIONAL</t>
  </si>
  <si>
    <t>Avenida Prolongación Independencia, KM 11, Distrito Nacional</t>
  </si>
  <si>
    <t>18,475309,
-69,813362</t>
  </si>
  <si>
    <t>Reparación de piso de hormigón y techo de aluzinc en área de lavandería. Se dará prioridad al parque que lo utilizan para actividades y recreación de los usuarios, se reforzará la seguridad perimetral reemplazando los alambres de trinchera, se van a reparar los techos ya que el problema de filtraciones es de gravedad y también se va a evaluar y reparar sistema de suministro y bombeo de agua.
También de vital importancia para mejorar la movilidad dentro del centro se van a reparar las aceras y contenes, se va a suministrar sistema contra incendio, pintar zonas afectadas por filtraciones y colocar rampas ya que la mayoría de sus usuarios usan sillas de ruedas.</t>
  </si>
  <si>
    <t>300 adultos mayores acogidos en el Hogar de Ancianos San Francisco de Asís</t>
  </si>
  <si>
    <t>RECONSTRUCCIÓN DEL CENTRO PSICOSOCIAL EMAUS, MUNICIPIO HIGÜEY, PROVINCIA LA ALTAGRACIA</t>
  </si>
  <si>
    <t xml:space="preserve">Municipio de Yuma, provincia La Altagracia </t>
  </si>
  <si>
    <t>18.543703, -69.933751</t>
  </si>
  <si>
    <t>El Proyecto Rehabilitación del Centro Psicosocial EMAUS, Municipio Yuma, se traduce en un proyecto de desarrollo local y con impacto a nivel nacional que promoverá el desarrollo de acciones para la dignificación de lugares de acogida para pacientes con enfermedades mentales y que se encuentran en estado de abandono. El Centro Psicosocial, en cuanto a su aporte social a la región, posee un gran valor, ya que brinda un servicio social interesante a una población en estado de desamparo. 
La finalidad de la rehabilitación de este centro es proveer espacio e instalaciones apropiadas para servir a los pacientes con enfermedades mentales, a la comunidad necesitada que tienen un familiar en condiciones en las que se le imposibilita darle un trato digno y ofrecer una mejor atención a los ya residentes en dicho centro de acogida, para de esta manera ofrecer un servicio social que impacte a la comunidad en general.</t>
  </si>
  <si>
    <t>Adultos mayores del Municipio de Yuma, la Altagracia</t>
  </si>
  <si>
    <t>CONSTRUCCIÓN SEDE DE LA JUNTA DEL DISTRITO MUNICIPAL SANTIAGO OESTE, PROVINCIA SANTIAGO</t>
  </si>
  <si>
    <t>RECONSTRUCCIÓN DE ESPACIOS PUBLICOS EN LOS PRADITOS, SECTOR JULIETA MORALES, DISTRITO NACIONAL</t>
  </si>
  <si>
    <t>ubicado entre los sectores Los Prados, Julieta y Urbanizacion Fernandez, Santo Domingo D.N</t>
  </si>
  <si>
    <t>18.4722569113226, -69.95216665654654</t>
  </si>
  <si>
    <t>El proyecto " Reconstrucción del Espacio Público en el Sector Los Praditos." está diseñado como una intervención urbana integral, con un enfoque en la recuperación del espacio público, la mejora de la movilidad, la sostenibilidad ambiental y el fortalecimiento de la infraestructura urbana y social. La intervención del proyecto representa 13,522.63 m² áreas de construcción que impactara a una población estimada de 20,000 habitantes. La cual incluye: Nivelación de terreno, Asfalto, Área de juegos infantiles, Aceras en concreto, Contenes de hormigón. Pavimento tipo tableta / adoquines, Pavigrama en parqueos, Hormigón en áreas de esparcimiento y Paisajismo.</t>
  </si>
  <si>
    <t>6,500 Residentes y transeúntes frecuentes de Los Praditos y sectores vecinos</t>
  </si>
  <si>
    <t>CONSTRUCCIÓN EDIFICIO PARA HABITACIONES Y ESTRUCTURA DEL TECHO DE LA CANCHA DEL CEFIJUFA, MUNICIPIO SANTO DOMINGO ESTE.</t>
  </si>
  <si>
    <t>Autopista Juan Pablo II, Carretera Santo Domingo-Samaná, Municipio Santo Domingo Este, provincia Santo Domingo</t>
  </si>
  <si>
    <t>18.49429,
-69.729787</t>
  </si>
  <si>
    <t>Edificación con un área de construcción 2,775.30 Mts², constará con:
• Edifico de 60 habitaciones distribuidas en tres (3) niveles 
• Semisótano con capacidad para 200 personas
• Áreas Exteriores y Servicios 
• Auditorio en estructura 
• Baños interiores y exteriores
Y un techado de una cancha de Basketball  con un área de 1551.82 Mt².</t>
  </si>
  <si>
    <t>15,000 Habitantes del municipio de Santo Domingo Este, el 52% son mujeres y el 48% son hombres.</t>
  </si>
  <si>
    <t>CONSTRUCCIÓN DE LA IGLESIA MANADA PEQUEÑA, MUNICIPIO CABRAL, PROVINCIA BARAHONA</t>
  </si>
  <si>
    <t xml:space="preserve"> Entre las calles Padre Billini y Calle Independencia, municipio
Cabral, provincia Barahona, República Dominicana.</t>
  </si>
  <si>
    <t>18.249161, -71.219438</t>
  </si>
  <si>
    <t>Construcción  de una infraestructura para  desarrollar las actividades de la Iglesia Manada Pequeña, municipio Cabral, provincia Barahona, la cual  contara con una infraestructura de 630 m2 de dos niveles con un sistema de construcción aporticada de hormigón armado, los muros de fachada y divisores serán en bloques de hormigón, con pisos de porcelanato importado, ventanas corredizas de cristal, puertas en roble, sistema sanitario, dos baños compuestos por inodoro y lavamanos, sistema eléctrico, verjas perimetrales. La iglesia esta diseña para una capacidad de 350 feligreses</t>
  </si>
  <si>
    <t>300 personas. población objetivo son las personas cristianas evangélicas que asisten regularmente a la iglesia</t>
  </si>
  <si>
    <t> </t>
  </si>
  <si>
    <t>Proyectos de edificaciones Gubernamentales</t>
  </si>
  <si>
    <t>HUMANIZACIÓN DEL SISTEMA PENITENCIARIO DE LA REPÚBLICA DOMINICANA</t>
  </si>
  <si>
    <t>AMPLIACIÓN DEL CCR DE SAN PEDRO DE MACORÍS</t>
  </si>
  <si>
    <t>Avenida Laureano Canto, Sector Villa Visan, Municipio San Pedro de Macorís, Provincia San Pedro de Macorís</t>
  </si>
  <si>
    <t>18.47002,
-69.30928</t>
  </si>
  <si>
    <t>Elevar la calidad de los programas dirigidos a la reeducación de los internos,  los cuales se desarrollan en los Centros de Corrección y Rehabilitación, a través de la modernización de la infraestructura física y tecnológicas de estos recintos se pueden desarrollar de manera más adecuada las actividades formativas, técnicas, laborales recreativas, deportivas y terapéuticas que se requieren para el logro de los objetivos del sistema.</t>
  </si>
  <si>
    <t>1,118 personas privadas de libertad.</t>
  </si>
  <si>
    <t>CONSTRUCCIÓN CCR NUEVA VICTORIA</t>
  </si>
  <si>
    <t>CENTRO DE ATENCIÓN INTEGRAL PARA ADOLESCENTES EN CONFLICTO CON LA LEY PENAL REGIÓN SUR</t>
  </si>
  <si>
    <t xml:space="preserve">	CONSTRUCCIÓN CCR SAN JUAN</t>
  </si>
  <si>
    <t xml:space="preserve">	AMPLIACIÓN DEL CCR DE ELIAS PIÑA</t>
  </si>
  <si>
    <t>Carretera Sánchez, Distrito Municipal Pedro Corto, Municipio San Juan de La Maguana, Provincia San Juan</t>
  </si>
  <si>
    <t>18.846444,
-71.393222</t>
  </si>
  <si>
    <t>960 internos.</t>
  </si>
  <si>
    <t>CONSTRUCCIÓN DEL CENTRO DE RETENCIÓN VEHICULAR DE LA DIGESETT, PROVINCIA SANTO DOMINGO</t>
  </si>
  <si>
    <t>Circunvalación de Santo Domingo, Municipio Santo Domingo Norte, Provincia Santo Domingo</t>
  </si>
  <si>
    <t>Construcción de un Centro de Retención Vehicular, en un terreno de 111,976 m2. El mismo poseerá un edificio administrativo, plaza de entrada, un jardín frontal, estacionamiento para el personal y los visitantes, una entrada de grúas, control de salida vehículos incautados, depósito de motores con capacidad para 3,509 unidades, un depósito de motores de más de 2 años con capacidad para 750 unidades, un depósito vehicular con capacidad para 1,172 unidades, un depósito chatarrero con capacidad para 99 unidades, un estacionamiento de Grúas, un taller, una bomba de Gasolina, un área de Subastas, y una torre de vigilancia.</t>
  </si>
  <si>
    <t>1,425,928 Habitantes del Gran Santo Domingo que cuentan con un vehículo de motor.</t>
  </si>
  <si>
    <t>REMODELACIÓN DE NUEVAS OFICINAS PARA LA JUNTA DE AVIACIÓN CIVIL, DISTRITO NACIONAL</t>
  </si>
  <si>
    <t>Avenida 27 de Febrero casi esq. Av. Privada, Distrito
Nacional</t>
  </si>
  <si>
    <t>18.451517,
-69.962112</t>
  </si>
  <si>
    <t>Desmantelamiento y sustitución de los baños, pisos, puertas, ventanas, al igual de todos los aparatos sanitarios y eléctricos, así de como toda la red y data de los 4 niveles que cuenta el edificio. Se trabajará con el remozamiento del techo, el parqueo, las aguas negras, aplicación de pinturas acrílica para el interior y exterior. Se realizarán cambio de en todo el cableado eléctrico e iluminaría.  Se implementará un sistema de aire acondicionado con consolas, y la instalación de un sistema contraincendios, detector de metales, control de acceso, cámaras, un generador y un cerco eléctricos en el exterior del edificio.</t>
  </si>
  <si>
    <t xml:space="preserve">103 empleados
público que trabajan
en la Junta de
Aviación Civil </t>
  </si>
  <si>
    <t>Proyecto concluido y entregado.
Agosto 2024</t>
  </si>
  <si>
    <t>REMODELACIÓN DE LAS OFICINAS DE LA CÁMARA DE CUENTAS DE LA REPÚBLICA DOMINICANA, DISTRITO NACIONAL.</t>
  </si>
  <si>
    <t>Avenida 27 de Febrero esquina calle Abreu, Edificio
Gubernamental Manuel Fernández Mármol, Sector San Carlos, Distrito Nacional</t>
  </si>
  <si>
    <t xml:space="preserve">18.48323,
-69.89022 </t>
  </si>
  <si>
    <t>Remodelación de las oficinas de la Cámara de Cuenta de la República, abordando las áreas de oficinas, así como los baños de uso común, sustitución, mantenimiento y reparación de ventanas y puertas. Esta edificación cuenta de12 niveles que serán intervenidos, desde las oficinas que se consideraron necesarias hasta instalación de cocinas, habilitación de auditorio, entre otras áreas. La intervención pretende mejorar los espacios de trabajos de los servidores públicos, a fin de prestar servicios de calidad a las demás Instituciones públicas y privadas,</t>
  </si>
  <si>
    <t>490 servidores públicos que allí desempeñan sus funciones</t>
  </si>
  <si>
    <t>REMODELACIÓN DE LAS OFICINAS DEL MINISTERIO DE LA VIVIENDA, HÁBITAT Y EDIFICACIONES, DISTRITO NACIONAL</t>
  </si>
  <si>
    <t>Edificio I, Calle Moisés Garcia Esquina Dr. Baez, Gazcue, Distrito Nacional.
Edificio II, Ave. Alma Mater Esquina Calle Pedro Henríquez Ureña, Sector La Esperilla, Distrito Nacional</t>
  </si>
  <si>
    <t>18.467037071167784, -69.9217006151127</t>
  </si>
  <si>
    <t>Remodelar las infraestructuras correspondientes a los edificios del ministerio a través de cambios significativos en paredes, techos, pisos, sistemas sanitario y eléctrico, de tal manera que se puedan lograr la satisfacción de los requerimientos de la demanda y los servicios identificados para ser brindados a la población.
Instalación de nuevos equipos de aire acondicionado, ascensores y otros.
Modificación del mobiliario y equipos de oficina.</t>
  </si>
  <si>
    <t>2,125 Empleados del Ministerio de la Vivienda y Edificaciones</t>
  </si>
  <si>
    <t>CONSTRUCCIÓN DESTACAMENTO POLICIAL EL CAFÉ, MUNICIPIO SANTO DOMINGO OESTE, PROVINCIA SANTO DOMINGO</t>
  </si>
  <si>
    <t>Calle 1ra, Villas del Café, Sector Café de Herrera, Municipio Santo Domingo Oeste, Provincia Santo Domingo</t>
  </si>
  <si>
    <t>18.437942,
-69.998852</t>
  </si>
  <si>
    <t>Construcción de una edificación de dos niveles que contempla una cárcel para hombres y otra para mujeres, baños, depósito de armas, depósito de pruebas, oficina para el comandante, área de recepción, oficina comunitaria, oficina para investigaciones, cocina-comedor, dormitorios para los oficiales y alistados y una verja perimetral.</t>
  </si>
  <si>
    <t>31,921 residentes del Sector del Café de Herrera.</t>
  </si>
  <si>
    <t>CONSTRUCCIÓN CIUDAD JUDICIAL MUNICIPIO SANTO DOMINGO OESTE, PROVINCIA SANTO DOMINGO</t>
  </si>
  <si>
    <t>CONSTRUCCIÓN EDIFICIO DE 7 NIVELES PARA EL PODER JUDICIAL</t>
  </si>
  <si>
    <t>Avenida Prolongación 27 de Febrero #100, Las Caobas, Municipio Santo Domingo Oeste, Provincia Santo Domingo</t>
  </si>
  <si>
    <t>18.480703,
-69.996224</t>
  </si>
  <si>
    <t>El proyecto consiste en la construcción de una Ciudad Judicial en Santo Domingo Oeste, en la cual se construirán, espacios para el Poder Judicial, el Ministerio Publico, la Defensa Publica y la Policía Nacional. Además, parqueos públicos.</t>
  </si>
  <si>
    <t>290,150 personas que requieren algún servicio judicial residentes en el Municipio Santo Domingo Oeste</t>
  </si>
  <si>
    <t>CONSTRUCCIÓN EDIFICIO DE 2 NIVELES PARA EL MINISTERIO PUBLICO</t>
  </si>
  <si>
    <t>CONSTRUCCION OFICINA PARA LA DEFENSA PUBLICA</t>
  </si>
  <si>
    <t>CONSTRUCCIÓN PARQUEO EXTERIOR A CIELO ABIERTO</t>
  </si>
  <si>
    <t>SUPERVISION DE LA CONSTRUCCIÓN DE LA CIUDAD JUDICIAL MUNICIPIO SANTO DOMINGO OESTE, PROVINCIA SANTO DOMINGO</t>
  </si>
  <si>
    <t>Diseño</t>
  </si>
  <si>
    <t>CONSTRUCCIÓN DEL EDIFICIO DE PARQUEOS DE LA DIRECCIÓN GENERAL DE IMPUESTOS INTERNOS (DGII), SECTOR GAZCUE, DISTRITO NACIONAL</t>
  </si>
  <si>
    <t>v. México Esq, Santo Domingo D.N</t>
  </si>
  <si>
    <t>18.473802, -69.904706</t>
  </si>
  <si>
    <t xml:space="preserve">El proyecto Construccion del Edificio de Parqueos en la Disrección General de Impuestos Internos, Sector Gazcue, Distrito Nacional, está ubicado en un solar de 4,175.58 m2. Este edificio de diez (10) niveles, dispondrá aproximadamente de 41,068.11 m2 de construcción en Estructura Metálica y losas de Metaldeck, destinado a estacionamientos, con un total de 850 estacionamientos para vehículos y 32 parqueos para motores.
La fachada frontal, los accesos vehiculares y peatonales están orientados hacia la Av. Pedro A. Lluberes (oeste). También posee accesos vehiculares y peatonales hacia la Av. Pedro Henríquez Ureña (sur). El proyecto estará resguardado por una verja perimetral de nuevo diseño. Los medios de circulación vertical (escaleras y ascensores) están distribuidos en cada esquina de la edificación, para un desplazamiento óptimo en caso de emergencia. Los ascensores públicos tendrán 10 paradas, los ascensores de carga tendrán tres paradas, y los ascensores del túnel tendrán dos paradas. El proyecto constará con un túnel peatonal que lo comunicará con el edificio de la Dirección General de Impuestos Internos (DGII). </t>
  </si>
  <si>
    <t>5,500 Los operadores de los estacionamientos, la institución que presta y regula el servicio, la población que a diario se desplaza a sus lugares de servicios, trabajos, estudios, salud, negocios y diversión, entre otros, desde distintas localidades del Distrito Nacional</t>
  </si>
  <si>
    <t>CONSTRUCCIÓN EDIFICIO NUEVA SEDE CENTRAL DE LA POLICÍA NACIONAL EN EL DISTRITO NACIONAL</t>
  </si>
  <si>
    <t>Eentre las vías: avenida Independencia al sur y la avenida Abraham Lincoln, del Sector Mata Hambre del Distrito Nacional, República Dominicana</t>
  </si>
  <si>
    <t>18.453774, : -69.924321</t>
  </si>
  <si>
    <t xml:space="preserve">La intervención pretende mejorar los espacios de trabajos de los servidores públicos, a fin de prestar servicios de calidad a la población objetivo, como lo especifica en el artículo 02.- Objeto.- de la Ley No. 96-04, donde establece que: “El objeto de su creación es proteger la vida, la integridad física y la seguridad de las personas, garantizar el libre ejercicio de los derechos y libertades, prevenir el delito, preservar el orden público y social y el medio ambiente, velar por el cumplimiento de la ley y el desempeño de sus funciones, con la colaboración y participación interactiva de la comunidad en la identificación y solución de los problemas, a fin de contribuir a la consecución de la paz social y el desarrollo económico sostenible del país.” El proyecto constará de diez (10) niveles y 1 nivel soterrado, con un área total de construcción de 14,100.00 Mts², </t>
  </si>
  <si>
    <t>1951 Personal que laborará en las nuevas instalaciones (empleados)</t>
  </si>
  <si>
    <t>CONSTRUCCIÓN CENTRO DE ACOPIO BIENES NACIONALES, SANTO DOMINGO NORTE</t>
  </si>
  <si>
    <t>Santo Domingo Norte en la carretera Merca Santo Domingo</t>
  </si>
  <si>
    <t>18.56484, -70.02765</t>
  </si>
  <si>
    <t>Construccion de un complejo de almacenamiento, el cual contara con estacionamientos y una nave industrial con un área administrativa en mezzanine. Ubicado en una extensión de terreno total de 58,583 m2, y un área de construcción de 33,000 M2,  distribuidos de la siguiente manera: 
Nave Industrial - Almacén 748.71m2 
Área Administrativa 82.84 m2 
Estacionamiento Autobuses para 101 unidades
Estacionamiento Vehículos para 278 automóviles
Garita entrada principal 5.71 m2</t>
  </si>
  <si>
    <t>701 Instituciones generadoras de actividades del Estado Dominicano</t>
  </si>
  <si>
    <t>Proyecto concluido y entregado.
Julio 2025</t>
  </si>
  <si>
    <t>CONSTRUCCIÓN DEL CENTRO DE ATENCIÓN Y PRIVACION DE LIBERTAD PROVISIONAL ANAMUYA, MUNICIPIO HIGÜEY, PROVINCIA LA ALTAGRACIA</t>
  </si>
  <si>
    <t>Avenida Principal Anamuya, carretera Higüey-Bávaro a 4.2 kilómetros de la Basílica de
Higüey.</t>
  </si>
  <si>
    <t xml:space="preserve">18.625398, -68.696262. </t>
  </si>
  <si>
    <t>El Proyecto contempla la Construcción del Centro de Atención para Privados de Libertad Anamuya, Municipio Higüey, Provincia La Altagracia, el cual busca eficientizar los espacios para la retención preventiva de privados de libertad en el municipio. Las edificaciones contarán con un área total de 25,000.00 Mt². Detallados de siguiente manera: 
•	 Área de Antelación a Juicio: 2 niveles, 1,194.00 Mt² de construcción total con recepción, salón de reunión, seguridad, trabajo social, psicólogo, control y monitoreo, armería, baños y áreas de oficinas. 
•	Edificio Administrativo: 2 niveles, 2,376.06 Mt² de construcción total con recepción, dispensario médico, lavandería, baños, áreas de oficinas y más.
•	Edificio Comedor: 1 nivel, 972.62 Mt² de construcción total con ares de comensales, preparación de alimentos, despensa, economato, etc. 
•	Edificio de Alojamiento para Mujeres: 3 niveles, 1,730.93 Mt² de construcción total con taller, aula para 24 personas, lavandería, celdas, duchas, área de estar, etc. 
Edificio de Alojamiento para Hombres 4 niveles, 2,578.97 Mt² de construcción total con celdas, duchas, patio interior, vestíbulo, etc.</t>
  </si>
  <si>
    <t>560 privados de libertad</t>
  </si>
  <si>
    <t>REMODELACIÓN DE LA CINEMATECA DOMINICANA, PLAZA DE LA CULTURA JUAN PABLO DUARTE, DISTRITO NACIONAL</t>
  </si>
  <si>
    <t xml:space="preserve"> Remodelacion de 1981.71 m² de la Cinemateca Dominicana,ubicasda en la Plaza de la Cultura, enla ciudad de Santo Domingo.</t>
  </si>
  <si>
    <t xml:space="preserve">CONSTRUCCIÓN DEL PALACIO MUNICIPAL DE SAN RAFAEL DEL YUMA, PROVINCIA LA ALTAGRACIA </t>
  </si>
  <si>
    <t xml:space="preserve"> Av. libertad entre la calle Jorge de Mota y Agustin Pereira en el
centro del pueblo del Municipio de San Rafael del Yuma de la provincia La Altagracia</t>
  </si>
  <si>
    <t>18°25'49.2"N 68°40'19.2"W</t>
  </si>
  <si>
    <t>El producto es la construcción de un nuevo Palacio Municipal de San Rafael del Yuma de la cual busca mejorar de los espacios hábiles que cuenta la institución para una mayor capacidad operativa en el desempeño de sus colaboradores. Los edificios contarán con un área total de 384.26 Mt², pero con área de construcción de 526.08 Mt². El proyecto contará con un edificio con una infraestructura general que tendrá 2 niveles, en el primer nivel contempla un área de recepción, áreas de oficinas distribuidas en los dos niveles de la infraestructura, un almacén de suministros y material gastable, un área de comedor, cocina, baños en cada piso, archivo, un salón de reuniones, cuarto de data, cuarto de limpieza y un estacionamiento.</t>
  </si>
  <si>
    <t>78 Empleados públicos que trabajaran en las instalaciones del Palacio Municipal de San Rafael del Yuma</t>
  </si>
  <si>
    <t>REHABILITACIÓN DE EDIFICIO PARA LA NUEVA OFICINA DEL MINISTERIO ADMINISTRATIVO DE LA PRESIDENCIA, DISTRITO NACIONAL</t>
  </si>
  <si>
    <t>Av. México esq.
Calle Dr. Delgado, Palacio Nacional, Santo Domingo, República Dominicana.</t>
  </si>
  <si>
    <t>: 18°28'28.5"N 69°53'51.5"W</t>
  </si>
  <si>
    <t>El producto del proyecto lo constituye la rehabilitación de la oficina “ Casa Vapor” para el Ministerio Administrativo de la Presidencia del Distrito Nacional , el cual busca disponer de los espacios hábiles disponible para la ubicación de sus oficinas administrativas , a fin de que el personal que allí labora tenga a disposición espacios más cómodos y con un correcto desarrollo espacial, para que éstos puedan cumplir de manera satisfactoria sus labores cotidianas de cara a la responsabilidad que tiene la Institución. El proyecto contará con un edificio con una infraestructura general que tendrá 5 niveles para una capacidad de 230 empleados, en el cual se contempla en los cinco niveles áreas de oficina, áreas de comedores , cocinas, área de recepción, archivo, baños en cada piso, cuarto de data, almacén, salones de reuniones, salones de exhibición, terrazas, cuarto de limpieza, verja perimetral, caseta de la planta y una caseta de desechos.</t>
  </si>
  <si>
    <t>230 Empleados que trabajan en las nuevas oficinas del Ministerio Administrativo de la Presidencia del Distrito Nacional</t>
  </si>
  <si>
    <t>REHANIITACION CENTRO CONANI BOYÁ</t>
  </si>
  <si>
    <t xml:space="preserve"> Carretera Padre Fantino, Distrito Municipal Boya, provincia Monte Plata</t>
  </si>
  <si>
    <t>18°50'51.2"N y 69°46'22.1"W</t>
  </si>
  <si>
    <t>El Proyecto de Rehabilitación del Centro CONANI BOYÁ, Distrito Municipal Boyá, provincia Monte Plata, tiene como objetivo principal mejorar las instalaciones del centro para proporcionar un espacio seguro y adecuado que garantice una mejor calidad de vida a los niños y adolescentes en situación de vulnerabilidad. Este proyecto busca asegurar que el centro se convierta nuevamente en un lugar funcional y apropiado para brindar atención integral a los menores bajo su cuidado.El Centro CONANI Boya tiene un gran valor social, ya que es el principal lugar de acogida para menores en situación de desamparo en la región. La rehabilitación permitirá ofrecer un entorno más seguro, donde los niños y adolescentes puedan acceder a los servicios necesarios para su desarrollo integral. Además, se fortalecerá la gestión administrativa, mejorando la capacidad del personal para ofrecer un trato adecuado, empático y profesional.</t>
  </si>
  <si>
    <t>80  niños y adolescentes en situación de vulnerabilidad que serán acogidos.</t>
  </si>
  <si>
    <t>Proyectos de edificaciones Educativas</t>
  </si>
  <si>
    <t>CONSTRUCCIÓN EXTENSIÓN UASD HATO MAYOR</t>
  </si>
  <si>
    <t>Sector Nuevo, Municipio Hato Mayor del Rey, Provincia Hato Mayor</t>
  </si>
  <si>
    <t>Construcción de un nuevo recinto universitario compuesto por cuatro edificaciones, en un área total de 14,097 mt² con las siguientes áreas: Edificio administrativo de 4,099.20 mt², biblioteca y auditorio con capacidad para 216 personas, cafetería con 18 mesas, un edificio de aulas central de tres niveles con 38 aulas, edificio de aulas lateral derecho 3 niveles con 5 laboratorios y 10 aulas, edificio de aula lateral izquierdo 3 niveles con 5 laboratorios y 10 aulas, áreas de caminos, parqueos, jardinería.</t>
  </si>
  <si>
    <t>3,400 estudiantes registradas</t>
  </si>
  <si>
    <t>CONSTRUCCIÓN CENTRO UNIVERSITARIO REGIONAL UASD NEYBA, PROVINCIA BAHORUCO</t>
  </si>
  <si>
    <t>Sector los Espejos, Municipio de Neyba, Provincia Bahoruco</t>
  </si>
  <si>
    <t>Construcción de un nuevo recinto universitario compuesto por cuatro edificaciones, en un área total de 9,304.02 mt² con las siguientes áreas: Edificio administrativo de 2,099.20 mt², un edificio de aulas, distribuidos en tres niveles de 1,040.30 mt², edificio de cafetería con 584.30 mt² cuadrados, edificio para albergar la biblioteca universitaria y un auditorio, de un nivel de 583.4 mt², tendrá también, espacios habilitados para laboratorios de química, física, biología e informática.</t>
  </si>
  <si>
    <t>2,554 estudiantes registrados</t>
  </si>
  <si>
    <t>CONSTRUCCIÓN CENTRO UNIVERSITARIO REGIONAL UASD PROVINCIA SANTIAGO RODRIGUEZ</t>
  </si>
  <si>
    <t xml:space="preserve">Localidad el Guanal, de San Ignacio de Sabaneta, municipio cabecero de la Provincia Santiago Rodríguez. </t>
  </si>
  <si>
    <t>Construcción de un nuevo recinto universitario compuesto por cuatro edificaciones, en un área total de 9,304.02 mt² con las siguientes áreas: Edificio administrativo de 2099.20 mt², un edificio de aulas central de tres niveles 1040.30, Edificio de aulas lateral derecho 3 niveles 941.10 mt², edificio de aula lateral izquierdo 941.10 mt², cafetería de 1 nivel 584.4 mt² cuadrados, edificio para albergar la biblioteca universitaria y un auditorio de un nivel de 583.4 mt², tendrá también espacios habilitados para laboratorios de química, física, biología e informática.</t>
  </si>
  <si>
    <t>5,500 estudiantes registrados</t>
  </si>
  <si>
    <t>CONSTRUCCIÓN CENTRO UNIVERSITARIO REGIONAL UASD AZUA, PROVINCIA AZUA</t>
  </si>
  <si>
    <t>Sector Los Parceleros del Municipio Azua de Compostela, Provincia Azua</t>
  </si>
  <si>
    <t>Construcción de un nuevo recinto universitario compuesto por cuatro edificaciones, en un área total de 14,097.40 mt² con las siguientes áreas: Edificio administrativo de 4,099.20 mt², un edificio de aulas, distribuidos en tres niveles de 7,830 mt², edificio de cafetería con 584.30 mt² cuadrados, edificio para albergar la biblioteca universitaria y un auditorio, de un nivel de 1,583.90 mt², tendrá también, espacios habilitados para laboratorios de química, física, biología e informática.</t>
  </si>
  <si>
    <t>1,285 estudiantes registrados</t>
  </si>
  <si>
    <t>Proyecto concluido y entregado marzo 2024</t>
  </si>
  <si>
    <t>CONSTRUCCIÓN CENTRO UNIVERSITARIO REGIONAL UASD, COTUÍ, PROVINCIA SÁNCHEZ RAMÍREZ</t>
  </si>
  <si>
    <t>Avenida Maimón Cotuí, Municipio Cotuí, Provincia Sánchez Ramírez.</t>
  </si>
  <si>
    <t>19.024031,
-70.150735</t>
  </si>
  <si>
    <t>Construcción de un Centro Universitario Regional compuesto por cuatro edificaciones, en un área total de 12,279.30 mt² con las siguientes áreas: Edificio administrativo de 4,099.20 mt², un edificio de aulas, distribuidos en cuatro niveles de 7,830 mt², edificio de cafetería con 584.30 mt² cuadrados, edificio para albergar la biblioteca universitaria y un auditorio, de un nivel de 1,583.90 mt², tendrá también, espacios habilitados para laboratorios de química, física, biología e informática.</t>
  </si>
  <si>
    <t>17,245
estudiantes</t>
  </si>
  <si>
    <t xml:space="preserve">CONSTRUCCIÓN CENTRO UNIVERSITARIO REGIONAL UASD SANTO DOMINGO ESTE, PROVINCIA SANTO DOMINGO </t>
  </si>
  <si>
    <t>o entre la Av. 30 de junio próximo a la Ave.
El sembrador en el entorno de la ciudad Juan Bosch, sección San Isidro, municipio Santo Domingo
Este, Prov. Santo Domingo.</t>
  </si>
  <si>
    <t>18°29'38.0"N 69°44'27.2"W</t>
  </si>
  <si>
    <t xml:space="preserve">El proyecto de construcción de la extensión UASD-Santo Domingo Este, municipio de Santo Domingo Este, provincia Santo Domingo, cuenta con un área de construcción de 86,352.19 mt², compuesto por: 4 edificio Docente y de Laboratorios en un área de 18,067.32 Mts.² de construcción con 3 niveles cada uno, para un total de 80 aulas y 16 laboratorios. Un edificio de Postgrado y de laboratorios en un área de 3,438.51 Mts.² de construcción en 3 niveles, que contempla 15 aulas, baños, dos salones de reuniones, salón de profesores y oficinas administrativas. Un edificio Administrativo y de Servicios Estudiantiles en un área 1,209.27 Mts.² de construcción en 3 niveles, que contempla un lobby principal, cafetería con cocina, área de servicios estudiantes, oficinas administrativas y servicios y un salón de reuniones.  El  economato universitario en un área de 280.74 Mts.² de construcción en 1 nivel que contempla un vestíbulo, área de internet, economato, oficinas y baños. 
Edificio de Auditorio y Biblioteca en un área de 3,115.00 Mts.² de construcción en 3 niveles, que contempla un área de lectura, depósito de libros, una sala de conferencia con una capacidad para 400 personas, 5 aulas de investigación y de postgrado, un salón de profesores, salón de reuniones y baños.  Edificio multiuso techado en un área de 1,010.61 Mts.² de construcción en 1 nivel con una capacidad para 300 que contempla un área de grada, una cancha de basquetbol y baños.  Un comedor universitario en un área de 1,006.65 Mts.² de construcción, que contempla un vestíbulo, área para 224 comensales, cocina, despensa y baños. Una Estancia Infantil en un área de 970.66 Mts.² de construcción en 2 niveles, que contempla un lobby principal, área de oficinas administrativas y 8 salas para niños. Dos Dispensario Médico en un área de 40.57 Mts.² de construcción ene 1 nivel que contempla una recepción, área de cura y baños. Entre otras que se encuentran detalladas en el documento de perfil. </t>
  </si>
  <si>
    <t xml:space="preserve">25,000 Población estudiantil que estarán de manera rotativa en las tres tandas. </t>
  </si>
  <si>
    <t>CONSTRUCCIÓN EDIFICIO DE AULAS PARA EL INSTITUTO POLICIAL DE EDUCACIÓN SUPERIOR, SECTOR LA FERIA, DISTRITO NACIONAL</t>
  </si>
  <si>
    <t>Avenida Independencia, esquina Abraham Lincoln,
Sector Mata Hambre, Distrito Nacional, República Dominicana</t>
  </si>
  <si>
    <t>18°27'14.3"N 69°55'26.6"W</t>
  </si>
  <si>
    <t>El proyecto consiste en la construcción de un edificio de aulas para el  Instituto Policial de Educación Superior. El edificio cuenta con un área total de 4,373.18 Mts² distribuidos en tres niveles, con una oficina de Registro y Admisiones • Coordinación académica • Áreas de información general • Circulación vertical (escaleras y ascensores) • Bedelía • 17 Aulas • Polígono virtual • 2 Laboratorios • Batería de baños estudiantes y docentes • Servicios docentes • Área de servicio estudiantil • Áreas administrativas • 1 Salón multiusos • 1 Salón de reuniones • Servicio estudiantil • 1 Biblioteca • 1 Enfermería • Área de Psicología • Área de tecnología y cuarto de equipos • Servicios generales, suministro y áreas de mantenimiento.
Dicho proyecto es un diseño sin barreras apto para personas con discapacidad, sistemas de supresión de incendios, salidas de emergencia y rutas de evacuación, dando fiel cumplimiento con las normas locales de seguridad.</t>
  </si>
  <si>
    <t>2,000 Miembros de la institución que están solicitando ingresar para tomar alguna capacitación en el Instituto Policial.</t>
  </si>
  <si>
    <t>Proyectos de edificaciones Culturales</t>
  </si>
  <si>
    <t>REHABILITACIÓN CASA DE LA CULTURA DE EL SEIBO, MUNICIPIO EL SEIBO, PROVINCIA EL SEIBO</t>
  </si>
  <si>
    <t>Avenida Manuela Diez, Municipio El Seibo, Provincia de El Seibo</t>
  </si>
  <si>
    <t>18.767472,
-69.037500</t>
  </si>
  <si>
    <t>Terminación de la construcción de la Casa de la Cultura de El Seibo. Este conjunto de edificaciones esta conformada de tres facilidades con un área total de 8,500.00 Mt²  dividida en: 
•Edificio Biblioteca y Escuela de Arte con un área de 83.24 Mt²
•Edificio Museo y Sala de Música  con un área de 115.30 Mt²
•Edificio Auditorio y Sótano con un área de 504.33 Mt²
En la parte exterior se acondicionarán las áreas verdes, dos (02) áreas de estacionamientos, una caseta de bomba, una caseta de basura, caseta de planta, una garita de seguridad y la verja perimetral.</t>
  </si>
  <si>
    <t>19,365 jóvenes y niños que utilizarían el espacio para su formación y actividades culturales.</t>
  </si>
  <si>
    <t>SNIPs</t>
  </si>
  <si>
    <t>Proyectos</t>
  </si>
  <si>
    <t>TOTAL</t>
  </si>
  <si>
    <t>Aprobado por:</t>
  </si>
  <si>
    <r>
      <rPr>
        <b/>
        <sz val="14"/>
        <rFont val="Gill Sans MT"/>
        <family val="2"/>
      </rPr>
      <t>Ing. Pilar Peralta</t>
    </r>
    <r>
      <rPr>
        <sz val="11"/>
        <rFont val="Gill Sans MT"/>
        <family val="2"/>
      </rPr>
      <t xml:space="preserve">
Directora de Planificación y Desarrollo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</si>
</sst>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 #,##0_-;_-* &quot;-&quot;_-;_-@_-"/>
    <numFmt numFmtId="165" formatCode="mmmm\ yyyy"/>
    <numFmt numFmtId="166" formatCode="_-[$$-1C0A]* #,##0.00_ ;_-[$$-1C0A]* \-#,##0.00\ ;_-[$$-1C0A]* &quot;-&quot;??_ ;_-@_ "/>
    <numFmt numFmtId="167" formatCode="_-* #,##0.00_-;\-* #,##0.00_-;_-* &quot;-&quot;_-;_-@_-"/>
  </numFmts>
  <fonts count="29" x14ac:knownFonts="1">
    <font>
      <sz val="11"/>
      <color theme="1"/>
      <name val="Calibri"/>
      <family val="2"/>
      <scheme val="minor"/>
    </font>
    <font>
      <b/>
      <sz val="12"/>
      <color theme="1"/>
      <name val="Gill Sans MT"/>
      <family val="2"/>
    </font>
    <font>
      <sz val="11"/>
      <name val="Gill Sans MT"/>
      <family val="2"/>
    </font>
    <font>
      <sz val="11"/>
      <color theme="1"/>
      <name val="Calibri"/>
      <family val="2"/>
      <scheme val="minor"/>
    </font>
    <font>
      <sz val="11"/>
      <color theme="1"/>
      <name val="Gill Sans MT"/>
      <family val="2"/>
    </font>
    <font>
      <b/>
      <sz val="16"/>
      <color theme="1"/>
      <name val="Gill Sans MT"/>
      <family val="2"/>
    </font>
    <font>
      <b/>
      <sz val="20"/>
      <color theme="1"/>
      <name val="Gill Sans MT"/>
      <family val="2"/>
    </font>
    <font>
      <sz val="14"/>
      <color theme="1"/>
      <name val="Gill Sans MT"/>
      <family val="2"/>
    </font>
    <font>
      <b/>
      <sz val="14"/>
      <color theme="1"/>
      <name val="Gill Sans MT"/>
      <family val="2"/>
    </font>
    <font>
      <b/>
      <sz val="14"/>
      <color theme="0"/>
      <name val="Gill Sans MT"/>
      <family val="2"/>
    </font>
    <font>
      <b/>
      <sz val="11"/>
      <color theme="1"/>
      <name val="Gill Sans MT"/>
      <family val="2"/>
    </font>
    <font>
      <b/>
      <sz val="11"/>
      <name val="Gill Sans MT"/>
      <family val="2"/>
    </font>
    <font>
      <b/>
      <sz val="12"/>
      <name val="Gill Sans MT"/>
      <family val="2"/>
    </font>
    <font>
      <b/>
      <sz val="14"/>
      <name val="Gill Sans MT"/>
      <family val="2"/>
    </font>
    <font>
      <sz val="14"/>
      <name val="Gill Sans MT"/>
      <family val="2"/>
    </font>
    <font>
      <b/>
      <sz val="22"/>
      <color theme="1"/>
      <name val="Gill Sans MT"/>
      <family val="2"/>
    </font>
    <font>
      <sz val="9"/>
      <color indexed="81"/>
      <name val="Tahoma"/>
      <family val="2"/>
    </font>
    <font>
      <b/>
      <sz val="9"/>
      <color indexed="81"/>
      <name val="Tahoma"/>
      <family val="2"/>
    </font>
    <font>
      <sz val="11"/>
      <color theme="1"/>
      <name val="Calibri"/>
      <family val="2"/>
    </font>
    <font>
      <b/>
      <sz val="11"/>
      <color rgb="FF000000"/>
      <name val="Gill Sans MT"/>
      <family val="2"/>
    </font>
    <font>
      <sz val="11"/>
      <color rgb="FF000000"/>
      <name val="Gill Sans MT"/>
      <family val="2"/>
    </font>
    <font>
      <b/>
      <sz val="11"/>
      <color theme="1"/>
      <name val="Calibri"/>
      <family val="2"/>
    </font>
    <font>
      <sz val="11"/>
      <name val="Gill Sans MT"/>
    </font>
    <font>
      <sz val="11"/>
      <color theme="1"/>
      <name val="Gill Sans MT"/>
    </font>
    <font>
      <sz val="11"/>
      <color theme="1"/>
      <name val="Calibri"/>
    </font>
    <font>
      <sz val="11"/>
      <color rgb="FF242424"/>
      <name val="Aptos Narrow"/>
      <charset val="1"/>
    </font>
    <font>
      <sz val="11"/>
      <color rgb="FF000000"/>
      <name val="Gill Sans MT"/>
    </font>
    <font>
      <b/>
      <sz val="11"/>
      <color theme="1"/>
      <name val="Gill Sans MT"/>
    </font>
    <font>
      <sz val="11"/>
      <color rgb="FF000000"/>
      <name val="Calibri"/>
    </font>
  </fonts>
  <fills count="16">
    <fill>
      <patternFill patternType="none"/>
    </fill>
    <fill>
      <patternFill patternType="gray125"/>
    </fill>
    <fill>
      <patternFill patternType="solid">
        <fgColor theme="4" tint="0.39997558519241921"/>
        <bgColor indexed="64"/>
      </patternFill>
    </fill>
    <fill>
      <patternFill patternType="solid">
        <fgColor theme="9" tint="0.79998168889431442"/>
        <bgColor indexed="64"/>
      </patternFill>
    </fill>
    <fill>
      <patternFill patternType="solid">
        <fgColor theme="0"/>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rgb="FFFFFFFF"/>
        <bgColor indexed="64"/>
      </patternFill>
    </fill>
    <fill>
      <patternFill patternType="solid">
        <fgColor rgb="FF203764"/>
        <bgColor indexed="64"/>
      </patternFill>
    </fill>
    <fill>
      <patternFill patternType="solid">
        <fgColor rgb="FFC6E0B4"/>
        <bgColor indexed="64"/>
      </patternFill>
    </fill>
    <fill>
      <patternFill patternType="solid">
        <fgColor rgb="FFFFFFFF"/>
        <bgColor rgb="FF000000"/>
      </patternFill>
    </fill>
    <fill>
      <patternFill patternType="solid">
        <fgColor rgb="FFF2F2F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theme="0"/>
      </right>
      <top style="medium">
        <color auto="1"/>
      </top>
      <bottom style="thin">
        <color theme="0"/>
      </bottom>
      <diagonal/>
    </border>
    <border>
      <left style="thin">
        <color theme="0"/>
      </left>
      <right style="thin">
        <color theme="0"/>
      </right>
      <top style="medium">
        <color auto="1"/>
      </top>
      <bottom style="thin">
        <color theme="0"/>
      </bottom>
      <diagonal/>
    </border>
    <border>
      <left style="thin">
        <color theme="0"/>
      </left>
      <right style="medium">
        <color auto="1"/>
      </right>
      <top style="medium">
        <color auto="1"/>
      </top>
      <bottom style="thin">
        <color theme="0"/>
      </bottom>
      <diagonal/>
    </border>
    <border>
      <left style="thin">
        <color theme="0"/>
      </left>
      <right style="thin">
        <color theme="0"/>
      </right>
      <top style="thin">
        <color theme="0"/>
      </top>
      <bottom style="medium">
        <color auto="1"/>
      </bottom>
      <diagonal/>
    </border>
    <border>
      <left style="thin">
        <color theme="0"/>
      </left>
      <right style="hair">
        <color theme="0"/>
      </right>
      <top style="thin">
        <color theme="0"/>
      </top>
      <bottom style="medium">
        <color auto="1"/>
      </bottom>
      <diagonal/>
    </border>
    <border>
      <left style="hair">
        <color theme="0"/>
      </left>
      <right/>
      <top style="thin">
        <color theme="0"/>
      </top>
      <bottom style="medium">
        <color auto="1"/>
      </bottom>
      <diagonal/>
    </border>
    <border>
      <left style="hair">
        <color theme="0"/>
      </left>
      <right style="hair">
        <color theme="0"/>
      </right>
      <top style="thin">
        <color theme="0"/>
      </top>
      <bottom style="medium">
        <color auto="1"/>
      </bottom>
      <diagonal/>
    </border>
    <border>
      <left/>
      <right style="hair">
        <color theme="0"/>
      </right>
      <top style="thin">
        <color theme="0"/>
      </top>
      <bottom style="medium">
        <color auto="1"/>
      </bottom>
      <diagonal/>
    </border>
    <border>
      <left style="hair">
        <color theme="0"/>
      </left>
      <right style="thin">
        <color theme="0"/>
      </right>
      <top style="thin">
        <color theme="0"/>
      </top>
      <bottom style="medium">
        <color auto="1"/>
      </bottom>
      <diagonal/>
    </border>
    <border>
      <left style="thin">
        <color theme="0"/>
      </left>
      <right/>
      <top style="medium">
        <color auto="1"/>
      </top>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4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cellStyleXfs>
  <cellXfs count="249">
    <xf numFmtId="0" fontId="0" fillId="0" borderId="0" xfId="0"/>
    <xf numFmtId="0" fontId="4" fillId="0" borderId="1" xfId="0" applyFont="1" applyBorder="1" applyAlignment="1">
      <alignment horizontal="left" vertical="center" wrapText="1"/>
    </xf>
    <xf numFmtId="0" fontId="4" fillId="0" borderId="0" xfId="0" applyFont="1" applyAlignment="1">
      <alignment vertical="center"/>
    </xf>
    <xf numFmtId="0" fontId="1"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8" fillId="0" borderId="0" xfId="0" applyFont="1" applyAlignment="1">
      <alignment vertical="center"/>
    </xf>
    <xf numFmtId="0" fontId="8" fillId="4" borderId="0" xfId="0" applyFont="1" applyFill="1" applyAlignment="1">
      <alignment vertical="center"/>
    </xf>
    <xf numFmtId="0" fontId="2" fillId="0" borderId="1" xfId="0" applyFont="1" applyBorder="1" applyAlignment="1">
      <alignment vertical="center" wrapText="1"/>
    </xf>
    <xf numFmtId="0" fontId="2" fillId="0" borderId="0" xfId="0" applyFont="1" applyAlignment="1">
      <alignment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4" borderId="0" xfId="0" applyFont="1" applyFill="1" applyAlignment="1">
      <alignment vertical="center"/>
    </xf>
    <xf numFmtId="0" fontId="2" fillId="0" borderId="0" xfId="0" applyFont="1" applyAlignment="1">
      <alignment vertical="center" wrapText="1"/>
    </xf>
    <xf numFmtId="0" fontId="2" fillId="0" borderId="0" xfId="0" applyFont="1" applyAlignment="1">
      <alignment horizontal="left" vertical="center" wrapText="1"/>
    </xf>
    <xf numFmtId="0" fontId="7" fillId="0" borderId="0" xfId="0" applyFont="1" applyAlignment="1">
      <alignment vertical="center"/>
    </xf>
    <xf numFmtId="3" fontId="2" fillId="0" borderId="0" xfId="3" applyNumberFormat="1" applyFont="1" applyFill="1" applyAlignment="1">
      <alignment horizontal="center" vertical="center"/>
    </xf>
    <xf numFmtId="3" fontId="4" fillId="0" borderId="0" xfId="3" applyNumberFormat="1" applyFont="1" applyAlignment="1">
      <alignment horizontal="center" vertical="center"/>
    </xf>
    <xf numFmtId="0" fontId="4" fillId="0" borderId="0" xfId="0" applyFont="1" applyAlignment="1">
      <alignment horizontal="center" vertical="center" wrapText="1"/>
    </xf>
    <xf numFmtId="0" fontId="2" fillId="0" borderId="0" xfId="0" applyFont="1" applyAlignment="1">
      <alignment horizontal="center" vertical="center" wrapText="1"/>
    </xf>
    <xf numFmtId="0" fontId="13" fillId="0" borderId="0" xfId="0" applyFont="1" applyAlignment="1">
      <alignment vertical="center"/>
    </xf>
    <xf numFmtId="0" fontId="9" fillId="6" borderId="1" xfId="0" applyFont="1" applyFill="1" applyBorder="1" applyAlignment="1">
      <alignment vertical="center" wrapText="1"/>
    </xf>
    <xf numFmtId="0" fontId="14" fillId="0" borderId="0" xfId="0" applyFont="1" applyAlignment="1">
      <alignment vertical="center"/>
    </xf>
    <xf numFmtId="0" fontId="9" fillId="0" borderId="4" xfId="0" applyFont="1" applyBorder="1" applyAlignment="1">
      <alignment horizontal="center" vertical="center" wrapText="1"/>
    </xf>
    <xf numFmtId="14" fontId="1" fillId="0" borderId="0" xfId="3" applyNumberFormat="1" applyFont="1" applyAlignment="1">
      <alignment vertical="center"/>
    </xf>
    <xf numFmtId="0" fontId="7" fillId="0" borderId="0" xfId="0" applyFont="1" applyAlignment="1">
      <alignment horizontal="center" vertical="center"/>
    </xf>
    <xf numFmtId="0" fontId="9" fillId="6" borderId="10" xfId="0" applyFont="1" applyFill="1" applyBorder="1" applyAlignment="1">
      <alignment horizontal="center" vertical="center" wrapText="1"/>
    </xf>
    <xf numFmtId="1" fontId="9" fillId="6" borderId="11" xfId="3" applyNumberFormat="1" applyFont="1" applyFill="1" applyBorder="1" applyAlignment="1">
      <alignment horizontal="center" vertical="center" wrapText="1"/>
    </xf>
    <xf numFmtId="1" fontId="9" fillId="6" borderId="12" xfId="3" applyNumberFormat="1" applyFont="1" applyFill="1" applyBorder="1" applyAlignment="1">
      <alignment horizontal="center" vertical="center" wrapText="1"/>
    </xf>
    <xf numFmtId="1" fontId="9" fillId="6" borderId="13" xfId="3" applyNumberFormat="1" applyFont="1" applyFill="1" applyBorder="1" applyAlignment="1">
      <alignment horizontal="center" vertical="center" wrapText="1"/>
    </xf>
    <xf numFmtId="1" fontId="9" fillId="6" borderId="14" xfId="3" applyNumberFormat="1" applyFont="1" applyFill="1" applyBorder="1" applyAlignment="1">
      <alignment horizontal="center" vertical="center" wrapText="1"/>
    </xf>
    <xf numFmtId="1" fontId="9" fillId="6" borderId="15" xfId="3" applyNumberFormat="1" applyFont="1" applyFill="1" applyBorder="1" applyAlignment="1">
      <alignment horizontal="center" vertical="center" wrapText="1"/>
    </xf>
    <xf numFmtId="3" fontId="2" fillId="0" borderId="0" xfId="3" applyNumberFormat="1" applyFont="1" applyFill="1" applyBorder="1" applyAlignment="1">
      <alignment horizontal="center" vertical="center"/>
    </xf>
    <xf numFmtId="0" fontId="9" fillId="0" borderId="0" xfId="0" applyFont="1" applyAlignment="1">
      <alignment horizontal="center" vertical="center" wrapText="1"/>
    </xf>
    <xf numFmtId="3" fontId="9" fillId="0" borderId="0" xfId="3" applyNumberFormat="1" applyFont="1" applyFill="1" applyBorder="1" applyAlignment="1">
      <alignment horizontal="center" vertical="center" wrapText="1"/>
    </xf>
    <xf numFmtId="14" fontId="1" fillId="0" borderId="0" xfId="3" applyNumberFormat="1" applyFont="1" applyFill="1" applyAlignment="1">
      <alignment vertical="center"/>
    </xf>
    <xf numFmtId="0" fontId="9" fillId="6" borderId="1" xfId="0" applyFont="1" applyFill="1" applyBorder="1" applyAlignment="1">
      <alignment horizontal="right" vertical="center" wrapText="1"/>
    </xf>
    <xf numFmtId="0" fontId="2" fillId="0" borderId="1" xfId="0" applyFont="1" applyBorder="1" applyAlignment="1">
      <alignment horizontal="left" vertical="center"/>
    </xf>
    <xf numFmtId="3" fontId="2" fillId="0" borderId="1" xfId="3" applyNumberFormat="1" applyFont="1" applyFill="1" applyBorder="1" applyAlignment="1">
      <alignment horizontal="center" vertical="center" wrapText="1"/>
    </xf>
    <xf numFmtId="3" fontId="2" fillId="0" borderId="1" xfId="3" applyNumberFormat="1" applyFont="1" applyFill="1" applyBorder="1" applyAlignment="1">
      <alignment horizontal="center" vertical="center"/>
    </xf>
    <xf numFmtId="44" fontId="2" fillId="4" borderId="1" xfId="1" applyFont="1" applyFill="1" applyBorder="1" applyAlignment="1">
      <alignment horizontal="center" vertical="center"/>
    </xf>
    <xf numFmtId="0" fontId="4" fillId="4" borderId="1" xfId="0" applyFont="1" applyFill="1" applyBorder="1" applyAlignment="1">
      <alignment horizontal="left" vertical="center" wrapText="1"/>
    </xf>
    <xf numFmtId="3" fontId="2" fillId="0" borderId="1" xfId="3" applyNumberFormat="1" applyFont="1" applyBorder="1" applyAlignment="1">
      <alignment horizontal="center" vertical="center" wrapText="1"/>
    </xf>
    <xf numFmtId="0" fontId="4" fillId="0" borderId="1" xfId="0" applyFont="1" applyBorder="1" applyAlignment="1">
      <alignment horizontal="center" vertical="center" wrapText="1"/>
    </xf>
    <xf numFmtId="3" fontId="2" fillId="0" borderId="1" xfId="3" applyNumberFormat="1" applyFont="1" applyBorder="1" applyAlignment="1">
      <alignment vertical="center" wrapText="1"/>
    </xf>
    <xf numFmtId="0" fontId="4" fillId="0" borderId="1" xfId="0" applyFont="1" applyBorder="1" applyAlignment="1">
      <alignment vertical="center" wrapText="1"/>
    </xf>
    <xf numFmtId="3" fontId="4" fillId="0" borderId="1" xfId="3" applyNumberFormat="1" applyFont="1" applyBorder="1" applyAlignment="1">
      <alignment horizontal="center" vertical="center" wrapText="1"/>
    </xf>
    <xf numFmtId="3" fontId="4" fillId="0" borderId="1" xfId="3" applyNumberFormat="1" applyFont="1" applyFill="1" applyBorder="1" applyAlignment="1">
      <alignment horizontal="center" vertical="center" wrapText="1"/>
    </xf>
    <xf numFmtId="3" fontId="2" fillId="0" borderId="1" xfId="0" applyNumberFormat="1" applyFont="1" applyBorder="1" applyAlignment="1">
      <alignment horizontal="left" vertical="center" wrapText="1"/>
    </xf>
    <xf numFmtId="44" fontId="2" fillId="4" borderId="1" xfId="1" applyFont="1" applyFill="1" applyBorder="1" applyAlignment="1">
      <alignment horizontal="center" vertical="center" wrapText="1"/>
    </xf>
    <xf numFmtId="3" fontId="2" fillId="0" borderId="1" xfId="3" applyNumberFormat="1" applyFont="1" applyFill="1" applyBorder="1" applyAlignment="1" applyProtection="1">
      <alignment horizontal="center" vertical="center"/>
      <protection locked="0"/>
    </xf>
    <xf numFmtId="3" fontId="2" fillId="0" borderId="1" xfId="3" applyNumberFormat="1" applyFont="1" applyBorder="1" applyAlignment="1" applyProtection="1">
      <alignment horizontal="center" vertical="center" wrapText="1"/>
      <protection locked="0"/>
    </xf>
    <xf numFmtId="0" fontId="9" fillId="6" borderId="4" xfId="0" applyFont="1" applyFill="1" applyBorder="1" applyAlignment="1">
      <alignment vertical="center" wrapText="1"/>
    </xf>
    <xf numFmtId="3" fontId="2" fillId="0" borderId="1"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0" fillId="0" borderId="1" xfId="0" applyFont="1" applyBorder="1" applyAlignment="1">
      <alignment horizontal="left" vertical="center" wrapText="1"/>
    </xf>
    <xf numFmtId="0" fontId="11" fillId="7" borderId="1" xfId="0" applyFont="1" applyFill="1" applyBorder="1" applyAlignment="1">
      <alignment vertical="center"/>
    </xf>
    <xf numFmtId="44" fontId="2" fillId="4" borderId="1" xfId="1" applyFont="1" applyFill="1" applyBorder="1" applyAlignment="1">
      <alignment vertical="center" wrapText="1"/>
    </xf>
    <xf numFmtId="0" fontId="11" fillId="8" borderId="1" xfId="0" applyFont="1" applyFill="1" applyBorder="1" applyAlignment="1">
      <alignment vertical="center"/>
    </xf>
    <xf numFmtId="0" fontId="11" fillId="8" borderId="2" xfId="0" applyFont="1" applyFill="1" applyBorder="1" applyAlignment="1">
      <alignment vertical="center"/>
    </xf>
    <xf numFmtId="44" fontId="4" fillId="4" borderId="1" xfId="1" applyFont="1" applyFill="1" applyBorder="1" applyAlignment="1">
      <alignment horizontal="center" vertical="center" wrapText="1"/>
    </xf>
    <xf numFmtId="0" fontId="7" fillId="4" borderId="0" xfId="0" applyFont="1" applyFill="1" applyAlignment="1">
      <alignment horizontal="center" vertical="center"/>
    </xf>
    <xf numFmtId="165" fontId="4" fillId="4" borderId="0" xfId="0" applyNumberFormat="1" applyFont="1" applyFill="1" applyAlignment="1">
      <alignment horizontal="center" vertical="center"/>
    </xf>
    <xf numFmtId="1" fontId="9" fillId="4" borderId="0" xfId="3" applyNumberFormat="1" applyFont="1" applyFill="1" applyBorder="1" applyAlignment="1">
      <alignment horizontal="center" vertical="center" wrapText="1"/>
    </xf>
    <xf numFmtId="165" fontId="9" fillId="4" borderId="0" xfId="2" applyNumberFormat="1" applyFont="1" applyFill="1" applyBorder="1" applyAlignment="1">
      <alignment horizontal="center" vertical="center" wrapText="1"/>
    </xf>
    <xf numFmtId="165" fontId="4" fillId="4" borderId="1" xfId="0" quotePrefix="1" applyNumberFormat="1" applyFont="1" applyFill="1" applyBorder="1" applyAlignment="1">
      <alignment horizontal="center" vertical="center"/>
    </xf>
    <xf numFmtId="165" fontId="2" fillId="4" borderId="1" xfId="0" applyNumberFormat="1" applyFont="1" applyFill="1" applyBorder="1" applyAlignment="1">
      <alignment horizontal="center" vertical="center"/>
    </xf>
    <xf numFmtId="165" fontId="2" fillId="4" borderId="1" xfId="0" quotePrefix="1" applyNumberFormat="1" applyFont="1" applyFill="1" applyBorder="1" applyAlignment="1">
      <alignment horizontal="center" vertical="center"/>
    </xf>
    <xf numFmtId="44" fontId="11" fillId="4" borderId="1" xfId="1" applyFont="1" applyFill="1" applyBorder="1" applyAlignment="1">
      <alignment horizontal="center" vertical="center" wrapText="1"/>
    </xf>
    <xf numFmtId="44" fontId="9" fillId="4" borderId="4" xfId="1" applyFont="1" applyFill="1" applyBorder="1" applyAlignment="1">
      <alignment horizontal="center" vertical="center"/>
    </xf>
    <xf numFmtId="44" fontId="9" fillId="4" borderId="5" xfId="1" applyFont="1" applyFill="1" applyBorder="1" applyAlignment="1">
      <alignment horizontal="center" vertical="center"/>
    </xf>
    <xf numFmtId="165" fontId="9" fillId="4" borderId="6" xfId="0" applyNumberFormat="1" applyFont="1" applyFill="1" applyBorder="1" applyAlignment="1">
      <alignment horizontal="center" vertical="center"/>
    </xf>
    <xf numFmtId="44" fontId="2" fillId="4" borderId="0" xfId="1" applyFont="1" applyFill="1" applyAlignment="1">
      <alignment horizontal="center" vertical="center"/>
    </xf>
    <xf numFmtId="165" fontId="2" fillId="4" borderId="0" xfId="0" applyNumberFormat="1" applyFont="1" applyFill="1" applyAlignment="1">
      <alignment horizontal="center" vertical="center"/>
    </xf>
    <xf numFmtId="44" fontId="12" fillId="4" borderId="0" xfId="1" applyFont="1" applyFill="1" applyAlignment="1">
      <alignment horizontal="center" vertical="center"/>
    </xf>
    <xf numFmtId="44" fontId="2" fillId="4" borderId="0" xfId="1" applyFont="1" applyFill="1" applyBorder="1" applyAlignment="1">
      <alignment horizontal="center" vertical="center"/>
    </xf>
    <xf numFmtId="44" fontId="4" fillId="4" borderId="0" xfId="1" applyFont="1" applyFill="1" applyAlignment="1">
      <alignment horizontal="center" vertical="center"/>
    </xf>
    <xf numFmtId="44" fontId="4" fillId="9" borderId="1" xfId="1" applyFont="1" applyFill="1" applyBorder="1" applyAlignment="1">
      <alignment horizontal="center" vertical="center" wrapText="1"/>
    </xf>
    <xf numFmtId="44" fontId="2" fillId="9" borderId="1" xfId="1" applyFont="1" applyFill="1" applyBorder="1" applyAlignment="1">
      <alignment horizontal="center" vertical="center" wrapText="1"/>
    </xf>
    <xf numFmtId="0" fontId="18" fillId="4" borderId="1" xfId="0" applyFont="1" applyFill="1" applyBorder="1" applyAlignment="1">
      <alignment wrapText="1"/>
    </xf>
    <xf numFmtId="44" fontId="2" fillId="9" borderId="1" xfId="1" applyFont="1" applyFill="1" applyBorder="1" applyAlignment="1">
      <alignment horizontal="center" vertical="center"/>
    </xf>
    <xf numFmtId="0" fontId="1" fillId="10" borderId="5" xfId="0" applyFont="1" applyFill="1" applyBorder="1" applyAlignment="1">
      <alignment horizontal="center" vertical="center" wrapText="1"/>
    </xf>
    <xf numFmtId="0" fontId="1" fillId="10" borderId="5" xfId="0" applyFont="1" applyFill="1" applyBorder="1" applyAlignment="1">
      <alignment vertical="center" wrapText="1"/>
    </xf>
    <xf numFmtId="0" fontId="1" fillId="10" borderId="5" xfId="0" applyFont="1" applyFill="1" applyBorder="1" applyAlignment="1">
      <alignment horizontal="left" vertical="center" wrapText="1"/>
    </xf>
    <xf numFmtId="44" fontId="1" fillId="10" borderId="5" xfId="1" applyFont="1" applyFill="1" applyBorder="1" applyAlignment="1">
      <alignment vertical="center" wrapText="1"/>
    </xf>
    <xf numFmtId="165" fontId="1" fillId="10" borderId="6" xfId="0" applyNumberFormat="1" applyFont="1" applyFill="1" applyBorder="1" applyAlignment="1">
      <alignment vertical="center" wrapText="1"/>
    </xf>
    <xf numFmtId="0" fontId="2" fillId="9" borderId="1" xfId="0" applyFont="1" applyFill="1" applyBorder="1" applyAlignment="1">
      <alignment vertical="center"/>
    </xf>
    <xf numFmtId="44" fontId="11" fillId="9" borderId="1" xfId="1" applyFont="1" applyFill="1" applyBorder="1" applyAlignment="1">
      <alignment horizontal="center" vertical="center" wrapText="1"/>
    </xf>
    <xf numFmtId="44" fontId="11" fillId="9" borderId="1" xfId="1" applyFont="1" applyFill="1" applyBorder="1" applyAlignment="1">
      <alignment horizontal="center" vertical="center"/>
    </xf>
    <xf numFmtId="44" fontId="2" fillId="9" borderId="1" xfId="1" applyFont="1" applyFill="1" applyBorder="1" applyAlignment="1">
      <alignment vertical="center" wrapText="1"/>
    </xf>
    <xf numFmtId="0" fontId="22" fillId="0" borderId="0" xfId="0" applyFont="1" applyAlignment="1">
      <alignment vertical="center"/>
    </xf>
    <xf numFmtId="165" fontId="4" fillId="4" borderId="1" xfId="0" applyNumberFormat="1" applyFont="1" applyFill="1" applyBorder="1" applyAlignment="1">
      <alignment horizontal="center" vertical="center"/>
    </xf>
    <xf numFmtId="165" fontId="23" fillId="4" borderId="1" xfId="0" applyNumberFormat="1" applyFont="1" applyFill="1" applyBorder="1" applyAlignment="1">
      <alignment horizontal="center" vertical="center"/>
    </xf>
    <xf numFmtId="44" fontId="22" fillId="9" borderId="1" xfId="1" applyFont="1" applyFill="1" applyBorder="1" applyAlignment="1">
      <alignment horizontal="center" vertical="center" wrapText="1"/>
    </xf>
    <xf numFmtId="0" fontId="18" fillId="4" borderId="1" xfId="0" applyFont="1" applyFill="1" applyBorder="1" applyAlignment="1">
      <alignment vertical="center" wrapText="1"/>
    </xf>
    <xf numFmtId="0" fontId="9" fillId="4" borderId="0" xfId="0" applyFont="1" applyFill="1" applyAlignment="1">
      <alignment horizontal="center" vertical="center" wrapText="1"/>
    </xf>
    <xf numFmtId="0" fontId="2" fillId="4" borderId="1" xfId="0" applyFont="1" applyFill="1" applyBorder="1" applyAlignment="1">
      <alignment horizontal="left"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vertical="center" wrapText="1"/>
    </xf>
    <xf numFmtId="0" fontId="2" fillId="4" borderId="2" xfId="0" applyFont="1" applyFill="1" applyBorder="1" applyAlignment="1">
      <alignment horizontal="center" vertical="center" wrapText="1"/>
    </xf>
    <xf numFmtId="0" fontId="9" fillId="4" borderId="6" xfId="0" applyFont="1" applyFill="1" applyBorder="1" applyAlignment="1">
      <alignment vertical="center" wrapText="1"/>
    </xf>
    <xf numFmtId="0" fontId="2" fillId="4" borderId="0" xfId="0" applyFont="1" applyFill="1" applyAlignment="1">
      <alignment horizontal="left" vertical="center" wrapText="1"/>
    </xf>
    <xf numFmtId="0" fontId="4" fillId="4" borderId="0" xfId="0" applyFont="1" applyFill="1" applyAlignment="1">
      <alignment horizontal="left" vertical="center" wrapText="1"/>
    </xf>
    <xf numFmtId="0" fontId="1" fillId="13" borderId="5" xfId="0" applyFont="1" applyFill="1" applyBorder="1" applyAlignment="1">
      <alignment horizontal="center" vertical="center" wrapText="1"/>
    </xf>
    <xf numFmtId="0" fontId="1" fillId="13" borderId="5" xfId="0" applyFont="1" applyFill="1" applyBorder="1" applyAlignment="1">
      <alignment vertical="center" wrapText="1"/>
    </xf>
    <xf numFmtId="0" fontId="22" fillId="0" borderId="1" xfId="0" applyFont="1" applyBorder="1" applyAlignment="1">
      <alignment horizontal="center" vertical="center" wrapText="1"/>
    </xf>
    <xf numFmtId="0" fontId="25" fillId="0" borderId="0" xfId="0" applyFont="1" applyAlignment="1">
      <alignment vertical="center" wrapText="1"/>
    </xf>
    <xf numFmtId="0" fontId="22" fillId="0" borderId="1" xfId="0" applyFont="1" applyBorder="1" applyAlignment="1">
      <alignment vertical="center" wrapText="1"/>
    </xf>
    <xf numFmtId="0" fontId="22" fillId="4" borderId="1" xfId="0" applyFont="1" applyFill="1" applyBorder="1" applyAlignment="1">
      <alignment horizontal="left" vertical="center" wrapText="1"/>
    </xf>
    <xf numFmtId="0" fontId="4" fillId="0" borderId="1" xfId="0" applyFont="1" applyBorder="1" applyAlignment="1">
      <alignment horizontal="center" vertical="center"/>
    </xf>
    <xf numFmtId="0" fontId="2" fillId="0" borderId="1" xfId="0" applyFont="1" applyBorder="1" applyAlignment="1">
      <alignment horizontal="center" vertical="center"/>
    </xf>
    <xf numFmtId="0" fontId="4" fillId="0" borderId="0" xfId="0" applyFont="1" applyAlignment="1">
      <alignment horizontal="center" vertical="center"/>
    </xf>
    <xf numFmtId="0" fontId="22" fillId="0" borderId="1" xfId="0" applyFont="1" applyBorder="1" applyAlignment="1">
      <alignment horizontal="left" vertical="center" wrapText="1"/>
    </xf>
    <xf numFmtId="0" fontId="26" fillId="0" borderId="1" xfId="0" applyFont="1" applyBorder="1" applyAlignment="1">
      <alignment wrapText="1"/>
    </xf>
    <xf numFmtId="0" fontId="26" fillId="0" borderId="6" xfId="0" applyFont="1" applyBorder="1" applyAlignment="1">
      <alignment wrapText="1"/>
    </xf>
    <xf numFmtId="0" fontId="22" fillId="4" borderId="1" xfId="0" applyFont="1" applyFill="1" applyBorder="1" applyAlignment="1">
      <alignment horizontal="center" vertical="center" wrapText="1"/>
    </xf>
    <xf numFmtId="166" fontId="2" fillId="0" borderId="1" xfId="0" applyNumberFormat="1" applyFont="1" applyBorder="1" applyAlignment="1">
      <alignment horizontal="left" vertical="center" wrapText="1"/>
    </xf>
    <xf numFmtId="164" fontId="7" fillId="0" borderId="0" xfId="0" applyNumberFormat="1" applyFont="1" applyAlignment="1">
      <alignment horizontal="center" vertical="center"/>
    </xf>
    <xf numFmtId="164" fontId="9" fillId="5" borderId="8" xfId="1" applyNumberFormat="1" applyFont="1" applyFill="1" applyBorder="1" applyAlignment="1">
      <alignment horizontal="center" vertical="center" wrapText="1"/>
    </xf>
    <xf numFmtId="164" fontId="9" fillId="6" borderId="10" xfId="1" applyNumberFormat="1" applyFont="1" applyFill="1" applyBorder="1" applyAlignment="1">
      <alignment horizontal="center" vertical="center" wrapText="1"/>
    </xf>
    <xf numFmtId="164" fontId="9" fillId="0" borderId="0" xfId="1" applyNumberFormat="1" applyFont="1" applyFill="1" applyBorder="1" applyAlignment="1">
      <alignment horizontal="center" vertical="center" wrapText="1"/>
    </xf>
    <xf numFmtId="164" fontId="1" fillId="10" borderId="5" xfId="1" applyNumberFormat="1" applyFont="1" applyFill="1" applyBorder="1" applyAlignment="1">
      <alignment vertical="center" wrapText="1"/>
    </xf>
    <xf numFmtId="164" fontId="9" fillId="6" borderId="1" xfId="1" applyNumberFormat="1" applyFont="1" applyFill="1" applyBorder="1" applyAlignment="1">
      <alignment horizontal="center" vertical="center"/>
    </xf>
    <xf numFmtId="164" fontId="2" fillId="0" borderId="0" xfId="1" applyNumberFormat="1" applyFont="1" applyFill="1" applyAlignment="1">
      <alignment horizontal="center" vertical="center"/>
    </xf>
    <xf numFmtId="164" fontId="12" fillId="0" borderId="0" xfId="1" applyNumberFormat="1" applyFont="1" applyFill="1" applyAlignment="1">
      <alignment horizontal="center" vertical="center"/>
    </xf>
    <xf numFmtId="164" fontId="2" fillId="0" borderId="0" xfId="0" applyNumberFormat="1" applyFont="1" applyAlignment="1">
      <alignment vertical="center" wrapText="1"/>
    </xf>
    <xf numFmtId="164" fontId="9" fillId="6" borderId="0" xfId="0" applyNumberFormat="1" applyFont="1" applyFill="1" applyAlignment="1">
      <alignment vertical="center" wrapText="1"/>
    </xf>
    <xf numFmtId="164" fontId="4" fillId="0" borderId="0" xfId="1" applyNumberFormat="1" applyFont="1" applyFill="1" applyAlignment="1">
      <alignment horizontal="center" vertical="center"/>
    </xf>
    <xf numFmtId="0" fontId="23" fillId="4" borderId="1" xfId="0" applyFont="1" applyFill="1" applyBorder="1" applyAlignment="1">
      <alignment horizontal="left" vertical="center" wrapText="1"/>
    </xf>
    <xf numFmtId="0" fontId="22" fillId="0" borderId="1" xfId="0" applyFont="1" applyBorder="1" applyAlignment="1">
      <alignment wrapText="1"/>
    </xf>
    <xf numFmtId="0" fontId="22" fillId="0" borderId="6" xfId="0" quotePrefix="1" applyFont="1" applyBorder="1" applyAlignment="1">
      <alignment wrapText="1"/>
    </xf>
    <xf numFmtId="0" fontId="22" fillId="0" borderId="6" xfId="0" applyFont="1" applyBorder="1" applyAlignment="1">
      <alignment wrapText="1"/>
    </xf>
    <xf numFmtId="0" fontId="22" fillId="14" borderId="6" xfId="0" applyFont="1" applyFill="1" applyBorder="1" applyAlignment="1">
      <alignment wrapText="1"/>
    </xf>
    <xf numFmtId="164" fontId="18" fillId="0" borderId="1" xfId="0" applyNumberFormat="1" applyFont="1" applyBorder="1" applyAlignment="1">
      <alignment vertical="center"/>
    </xf>
    <xf numFmtId="164" fontId="18" fillId="0" borderId="1" xfId="0" applyNumberFormat="1" applyFont="1" applyBorder="1" applyAlignment="1">
      <alignment horizontal="center" vertical="center"/>
    </xf>
    <xf numFmtId="164" fontId="18" fillId="0" borderId="1" xfId="0" applyNumberFormat="1" applyFont="1" applyBorder="1" applyAlignment="1">
      <alignment horizontal="center"/>
    </xf>
    <xf numFmtId="164" fontId="18" fillId="0" borderId="17" xfId="0" applyNumberFormat="1" applyFont="1" applyBorder="1" applyAlignment="1">
      <alignment horizontal="center" vertical="center"/>
    </xf>
    <xf numFmtId="164" fontId="24" fillId="0" borderId="1" xfId="0" applyNumberFormat="1" applyFont="1" applyBorder="1" applyAlignment="1">
      <alignment horizontal="center" vertical="center"/>
    </xf>
    <xf numFmtId="4" fontId="28" fillId="0" borderId="6" xfId="0" applyNumberFormat="1" applyFont="1" applyBorder="1"/>
    <xf numFmtId="167" fontId="18" fillId="0" borderId="1" xfId="0" applyNumberFormat="1" applyFont="1" applyBorder="1" applyAlignment="1">
      <alignment horizontal="center" vertical="center"/>
    </xf>
    <xf numFmtId="167" fontId="24" fillId="0" borderId="1" xfId="0" applyNumberFormat="1" applyFont="1" applyBorder="1" applyAlignment="1">
      <alignment horizontal="center" vertical="center"/>
    </xf>
    <xf numFmtId="167" fontId="0" fillId="0" borderId="0" xfId="3" applyNumberFormat="1" applyFont="1" applyFill="1"/>
    <xf numFmtId="0" fontId="23" fillId="0" borderId="1" xfId="0" applyFont="1" applyBorder="1" applyAlignment="1">
      <alignment horizontal="left" vertical="center" wrapText="1"/>
    </xf>
    <xf numFmtId="0" fontId="1" fillId="0" borderId="4" xfId="0" applyFont="1" applyBorder="1" applyAlignment="1">
      <alignment vertical="center"/>
    </xf>
    <xf numFmtId="0" fontId="23"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vertical="center"/>
    </xf>
    <xf numFmtId="0" fontId="9" fillId="0" borderId="1" xfId="0" applyFont="1" applyBorder="1" applyAlignment="1">
      <alignment horizontal="center" vertical="center"/>
    </xf>
    <xf numFmtId="0" fontId="2" fillId="0" borderId="0" xfId="0" applyFont="1" applyAlignment="1">
      <alignment horizontal="center" vertical="center"/>
    </xf>
    <xf numFmtId="0" fontId="11" fillId="15" borderId="1" xfId="0" applyFont="1" applyFill="1" applyBorder="1" applyAlignment="1">
      <alignment vertical="center"/>
    </xf>
    <xf numFmtId="0" fontId="21" fillId="15" borderId="18" xfId="0" applyFont="1" applyFill="1" applyBorder="1" applyAlignment="1">
      <alignment vertical="center"/>
    </xf>
    <xf numFmtId="0" fontId="4" fillId="4" borderId="6" xfId="0" applyFont="1" applyFill="1" applyBorder="1" applyAlignment="1">
      <alignment horizontal="left" vertical="center" wrapText="1"/>
    </xf>
    <xf numFmtId="0" fontId="2" fillId="0" borderId="2" xfId="0" applyFont="1" applyBorder="1" applyAlignment="1">
      <alignment horizontal="left" vertical="center" wrapText="1"/>
    </xf>
    <xf numFmtId="0" fontId="20" fillId="0" borderId="3" xfId="0" applyFont="1" applyBorder="1" applyAlignment="1">
      <alignment horizontal="left" vertical="center" wrapText="1"/>
    </xf>
    <xf numFmtId="0" fontId="2" fillId="0" borderId="20" xfId="0" applyFont="1" applyBorder="1" applyAlignment="1">
      <alignment vertical="center"/>
    </xf>
    <xf numFmtId="0" fontId="11" fillId="7" borderId="20" xfId="0" applyFont="1" applyFill="1" applyBorder="1" applyAlignment="1">
      <alignment vertical="center"/>
    </xf>
    <xf numFmtId="0" fontId="2" fillId="0" borderId="20" xfId="0" applyFont="1" applyBorder="1" applyAlignment="1">
      <alignment vertical="center" wrapText="1"/>
    </xf>
    <xf numFmtId="0" fontId="21" fillId="8" borderId="18" xfId="0" applyFont="1" applyFill="1" applyBorder="1" applyAlignment="1">
      <alignment vertical="center"/>
    </xf>
    <xf numFmtId="0" fontId="10" fillId="0" borderId="0" xfId="0" applyFont="1" applyAlignment="1">
      <alignment vertical="center"/>
    </xf>
    <xf numFmtId="0" fontId="9" fillId="0" borderId="0" xfId="0" applyFont="1" applyAlignment="1">
      <alignment vertical="center" wrapText="1"/>
    </xf>
    <xf numFmtId="0" fontId="27" fillId="7" borderId="1" xfId="0" applyFont="1" applyFill="1" applyBorder="1" applyAlignment="1">
      <alignment vertical="center"/>
    </xf>
    <xf numFmtId="0" fontId="10" fillId="7" borderId="1" xfId="0" applyFont="1" applyFill="1" applyBorder="1" applyAlignment="1">
      <alignment vertical="center"/>
    </xf>
    <xf numFmtId="0" fontId="21" fillId="15" borderId="1" xfId="0" applyFont="1" applyFill="1" applyBorder="1" applyAlignment="1">
      <alignment vertical="center"/>
    </xf>
    <xf numFmtId="0" fontId="19" fillId="15" borderId="1" xfId="0" applyFont="1" applyFill="1" applyBorder="1" applyAlignment="1">
      <alignment vertical="center"/>
    </xf>
    <xf numFmtId="0" fontId="11" fillId="7" borderId="2" xfId="0" applyFont="1" applyFill="1" applyBorder="1" applyAlignment="1">
      <alignment vertical="center"/>
    </xf>
    <xf numFmtId="0" fontId="19" fillId="8" borderId="3" xfId="0" applyFont="1" applyFill="1" applyBorder="1" applyAlignment="1">
      <alignment vertical="center"/>
    </xf>
    <xf numFmtId="0" fontId="9" fillId="6" borderId="1" xfId="0" applyFont="1" applyFill="1" applyBorder="1" applyAlignment="1">
      <alignment vertical="center"/>
    </xf>
    <xf numFmtId="0" fontId="11" fillId="0" borderId="0" xfId="0" applyFont="1" applyAlignment="1">
      <alignment vertical="center"/>
    </xf>
    <xf numFmtId="0" fontId="4" fillId="0" borderId="0" xfId="0" applyFont="1" applyAlignment="1">
      <alignment horizontal="center" vertical="center"/>
    </xf>
    <xf numFmtId="0" fontId="15" fillId="0" borderId="0" xfId="0" applyFont="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9" fillId="5" borderId="4" xfId="0" applyFont="1" applyFill="1" applyBorder="1" applyAlignment="1">
      <alignment horizontal="center" vertical="center"/>
    </xf>
    <xf numFmtId="0" fontId="9" fillId="0" borderId="7" xfId="0" applyFont="1" applyBorder="1" applyAlignment="1">
      <alignment horizontal="center" vertical="center" wrapText="1"/>
    </xf>
    <xf numFmtId="0" fontId="9" fillId="5" borderId="8" xfId="0" applyFont="1" applyFill="1" applyBorder="1" applyAlignment="1">
      <alignment vertical="center" wrapText="1"/>
    </xf>
    <xf numFmtId="0" fontId="9" fillId="5" borderId="8" xfId="0" applyFont="1" applyFill="1" applyBorder="1" applyAlignment="1">
      <alignment horizontal="center" vertical="center"/>
    </xf>
    <xf numFmtId="0" fontId="9" fillId="12" borderId="8" xfId="0" applyFont="1" applyFill="1" applyBorder="1" applyAlignment="1">
      <alignment horizontal="center" vertical="center"/>
    </xf>
    <xf numFmtId="0" fontId="9" fillId="12" borderId="8" xfId="0" applyFont="1" applyFill="1" applyBorder="1" applyAlignment="1">
      <alignment horizontal="center" vertical="center" wrapText="1"/>
    </xf>
    <xf numFmtId="0" fontId="9" fillId="5" borderId="8" xfId="0" applyFont="1" applyFill="1" applyBorder="1" applyAlignment="1">
      <alignment horizontal="center" vertical="center" wrapText="1"/>
    </xf>
    <xf numFmtId="3" fontId="9" fillId="5" borderId="16" xfId="3" applyNumberFormat="1" applyFont="1" applyFill="1" applyBorder="1" applyAlignment="1">
      <alignment horizontal="center" vertical="center" wrapText="1"/>
    </xf>
    <xf numFmtId="44" fontId="9" fillId="5" borderId="8" xfId="1" applyFont="1" applyFill="1" applyBorder="1" applyAlignment="1">
      <alignment horizontal="center" vertical="center" wrapText="1"/>
    </xf>
    <xf numFmtId="0" fontId="1" fillId="3" borderId="1" xfId="0" applyFont="1" applyFill="1" applyBorder="1" applyAlignment="1">
      <alignment horizontal="left" vertical="center" wrapText="1"/>
    </xf>
    <xf numFmtId="44" fontId="11" fillId="4" borderId="4" xfId="1" applyFont="1" applyFill="1" applyBorder="1" applyAlignment="1">
      <alignment horizontal="center" vertical="center" wrapText="1"/>
    </xf>
    <xf numFmtId="0" fontId="4" fillId="0" borderId="1" xfId="0" applyFont="1" applyBorder="1" applyAlignment="1">
      <alignment horizontal="center" vertical="center"/>
    </xf>
    <xf numFmtId="0" fontId="8" fillId="2" borderId="1" xfId="0" applyFont="1" applyFill="1" applyBorder="1" applyAlignment="1">
      <alignment horizontal="center" vertical="center"/>
    </xf>
    <xf numFmtId="165" fontId="9" fillId="5" borderId="9" xfId="2" applyNumberFormat="1" applyFont="1" applyFill="1" applyBorder="1" applyAlignment="1">
      <alignment horizontal="center" vertical="center" wrapText="1"/>
    </xf>
    <xf numFmtId="0" fontId="8" fillId="2" borderId="4" xfId="0" applyFont="1" applyFill="1" applyBorder="1" applyAlignment="1">
      <alignment horizontal="center" vertical="center"/>
    </xf>
    <xf numFmtId="3" fontId="22" fillId="0" borderId="1" xfId="3" applyNumberFormat="1" applyFont="1" applyBorder="1" applyAlignment="1">
      <alignment horizontal="center" vertical="center" wrapText="1"/>
    </xf>
    <xf numFmtId="3" fontId="2" fillId="0" borderId="4" xfId="3" applyNumberFormat="1" applyFont="1" applyBorder="1" applyAlignment="1">
      <alignment horizontal="center" vertical="center" wrapText="1"/>
    </xf>
    <xf numFmtId="3" fontId="2" fillId="0" borderId="6" xfId="3" applyNumberFormat="1" applyFont="1" applyBorder="1" applyAlignment="1">
      <alignment horizontal="center" vertical="center" wrapText="1"/>
    </xf>
    <xf numFmtId="44" fontId="11" fillId="4" borderId="4" xfId="1" applyFont="1" applyFill="1" applyBorder="1" applyAlignment="1">
      <alignment horizontal="center" vertical="center"/>
    </xf>
    <xf numFmtId="0" fontId="12" fillId="3" borderId="1" xfId="0" applyFont="1" applyFill="1" applyBorder="1" applyAlignment="1">
      <alignment horizontal="left" vertical="center" wrapText="1"/>
    </xf>
    <xf numFmtId="0" fontId="1" fillId="3" borderId="1" xfId="0" applyFont="1" applyFill="1" applyBorder="1" applyAlignment="1">
      <alignment horizontal="left" vertical="center"/>
    </xf>
    <xf numFmtId="0" fontId="4" fillId="0" borderId="4" xfId="0" applyFont="1" applyBorder="1" applyAlignment="1">
      <alignment horizontal="center" vertical="center"/>
    </xf>
    <xf numFmtId="0" fontId="8" fillId="2" borderId="0" xfId="0" applyFont="1" applyFill="1" applyAlignment="1">
      <alignment horizontal="center" vertical="center"/>
    </xf>
    <xf numFmtId="0" fontId="1" fillId="3" borderId="4" xfId="0" applyFont="1" applyFill="1" applyBorder="1" applyAlignment="1">
      <alignment horizontal="left" vertical="center" wrapText="1"/>
    </xf>
    <xf numFmtId="3" fontId="19" fillId="11" borderId="4" xfId="3" applyNumberFormat="1" applyFont="1" applyFill="1" applyBorder="1" applyAlignment="1" applyProtection="1">
      <alignment horizontal="center" vertical="center" wrapText="1"/>
    </xf>
    <xf numFmtId="3" fontId="19" fillId="11" borderId="5" xfId="3" applyNumberFormat="1" applyFont="1" applyFill="1" applyBorder="1" applyAlignment="1" applyProtection="1">
      <alignment horizontal="center" vertical="center" wrapText="1"/>
    </xf>
    <xf numFmtId="3" fontId="19" fillId="11" borderId="6" xfId="3" applyNumberFormat="1" applyFont="1" applyFill="1" applyBorder="1" applyAlignment="1" applyProtection="1">
      <alignment horizontal="center" vertical="center" wrapText="1"/>
    </xf>
    <xf numFmtId="44" fontId="2" fillId="9" borderId="2" xfId="1" applyFont="1" applyFill="1" applyBorder="1" applyAlignment="1">
      <alignment horizontal="center" vertical="center" wrapText="1"/>
    </xf>
    <xf numFmtId="44" fontId="2" fillId="9" borderId="19" xfId="1" applyFont="1" applyFill="1" applyBorder="1" applyAlignment="1">
      <alignment horizontal="center" vertical="center" wrapText="1"/>
    </xf>
    <xf numFmtId="44" fontId="2" fillId="9" borderId="3" xfId="1" applyFont="1" applyFill="1" applyBorder="1" applyAlignment="1">
      <alignment horizontal="center" vertical="center" wrapText="1"/>
    </xf>
    <xf numFmtId="44" fontId="11" fillId="4" borderId="2" xfId="1" applyFont="1" applyFill="1" applyBorder="1" applyAlignment="1">
      <alignment horizontal="center" vertical="center" wrapText="1"/>
    </xf>
    <xf numFmtId="44" fontId="11" fillId="4" borderId="19" xfId="1" applyFont="1" applyFill="1" applyBorder="1" applyAlignment="1">
      <alignment horizontal="center" vertical="center" wrapText="1"/>
    </xf>
    <xf numFmtId="44" fontId="11" fillId="4" borderId="3" xfId="1" applyFont="1" applyFill="1" applyBorder="1" applyAlignment="1">
      <alignment horizontal="center" vertical="center" wrapText="1"/>
    </xf>
    <xf numFmtId="165" fontId="2" fillId="4" borderId="2" xfId="0" applyNumberFormat="1" applyFont="1" applyFill="1" applyBorder="1" applyAlignment="1">
      <alignment horizontal="center" vertical="center"/>
    </xf>
    <xf numFmtId="165" fontId="2" fillId="4" borderId="19" xfId="0" applyNumberFormat="1" applyFont="1" applyFill="1" applyBorder="1" applyAlignment="1">
      <alignment horizontal="center" vertical="center"/>
    </xf>
    <xf numFmtId="165" fontId="2" fillId="4" borderId="3" xfId="0" applyNumberFormat="1" applyFont="1" applyFill="1" applyBorder="1" applyAlignment="1">
      <alignment horizontal="center" vertical="center"/>
    </xf>
    <xf numFmtId="0" fontId="2" fillId="0" borderId="2" xfId="0" applyFont="1" applyBorder="1" applyAlignment="1">
      <alignment horizontal="center" vertical="center"/>
    </xf>
    <xf numFmtId="0" fontId="2" fillId="0" borderId="19" xfId="0" applyFont="1" applyBorder="1" applyAlignment="1">
      <alignment horizontal="center" vertical="center"/>
    </xf>
    <xf numFmtId="0" fontId="2" fillId="0" borderId="3" xfId="0" applyFont="1" applyBorder="1" applyAlignment="1">
      <alignment horizontal="center" vertical="center"/>
    </xf>
    <xf numFmtId="0" fontId="11" fillId="15" borderId="1" xfId="0" applyFont="1" applyFill="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164" fontId="18" fillId="0" borderId="1" xfId="0" applyNumberFormat="1" applyFont="1" applyBorder="1" applyAlignment="1">
      <alignment horizontal="center" vertical="center"/>
    </xf>
    <xf numFmtId="0" fontId="2" fillId="0" borderId="1" xfId="0" applyFont="1" applyBorder="1" applyAlignment="1">
      <alignment horizontal="center" vertical="center"/>
    </xf>
    <xf numFmtId="0" fontId="12" fillId="3" borderId="1" xfId="0" applyFont="1" applyFill="1" applyBorder="1" applyAlignment="1">
      <alignment horizontal="left" vertical="center"/>
    </xf>
    <xf numFmtId="44" fontId="11" fillId="9" borderId="2" xfId="1" applyFont="1" applyFill="1" applyBorder="1" applyAlignment="1">
      <alignment horizontal="center" vertical="center" wrapText="1"/>
    </xf>
    <xf numFmtId="44" fontId="11" fillId="9" borderId="19" xfId="1" applyFont="1" applyFill="1" applyBorder="1" applyAlignment="1">
      <alignment horizontal="center" vertical="center" wrapText="1"/>
    </xf>
    <xf numFmtId="44" fontId="11" fillId="9" borderId="3" xfId="1" applyFont="1" applyFill="1" applyBorder="1" applyAlignment="1">
      <alignment horizontal="center" vertical="center" wrapText="1"/>
    </xf>
    <xf numFmtId="0" fontId="2" fillId="4" borderId="1" xfId="0" applyFont="1" applyFill="1" applyBorder="1" applyAlignment="1">
      <alignment horizontal="left" vertical="center" wrapText="1"/>
    </xf>
    <xf numFmtId="44" fontId="2" fillId="4" borderId="2" xfId="1" applyFont="1" applyFill="1" applyBorder="1" applyAlignment="1">
      <alignment horizontal="center" vertical="center" wrapText="1"/>
    </xf>
    <xf numFmtId="44" fontId="2" fillId="4" borderId="19" xfId="1" applyFont="1" applyFill="1" applyBorder="1" applyAlignment="1">
      <alignment horizontal="center" vertical="center" wrapText="1"/>
    </xf>
    <xf numFmtId="44" fontId="2" fillId="4" borderId="3" xfId="1" applyFont="1" applyFill="1" applyBorder="1" applyAlignment="1">
      <alignment horizontal="center" vertical="center" wrapText="1"/>
    </xf>
    <xf numFmtId="3" fontId="19" fillId="0" borderId="4" xfId="3" applyNumberFormat="1" applyFont="1" applyBorder="1" applyAlignment="1">
      <alignment horizontal="center" vertical="center" wrapText="1"/>
    </xf>
    <xf numFmtId="3" fontId="19" fillId="0" borderId="5" xfId="3" applyNumberFormat="1" applyFont="1" applyBorder="1" applyAlignment="1">
      <alignment horizontal="center" vertical="center" wrapText="1"/>
    </xf>
    <xf numFmtId="3" fontId="19" fillId="0" borderId="6" xfId="3" applyNumberFormat="1" applyFont="1" applyBorder="1" applyAlignment="1">
      <alignment horizontal="center" vertical="center" wrapText="1"/>
    </xf>
    <xf numFmtId="164" fontId="18" fillId="0" borderId="2" xfId="0" applyNumberFormat="1" applyFont="1" applyBorder="1" applyAlignment="1">
      <alignment horizontal="center" vertical="center"/>
    </xf>
    <xf numFmtId="164" fontId="18" fillId="0" borderId="19" xfId="0" applyNumberFormat="1" applyFont="1" applyBorder="1" applyAlignment="1">
      <alignment horizontal="center" vertical="center"/>
    </xf>
    <xf numFmtId="164" fontId="18" fillId="0" borderId="3" xfId="0" applyNumberFormat="1" applyFont="1" applyBorder="1" applyAlignment="1">
      <alignment horizontal="center" vertical="center"/>
    </xf>
    <xf numFmtId="3" fontId="19" fillId="4" borderId="4" xfId="3" applyNumberFormat="1" applyFont="1" applyFill="1" applyBorder="1" applyAlignment="1" applyProtection="1">
      <alignment horizontal="center" vertical="center" wrapText="1"/>
    </xf>
    <xf numFmtId="3" fontId="19" fillId="4" borderId="5" xfId="3" applyNumberFormat="1" applyFont="1" applyFill="1" applyBorder="1" applyAlignment="1" applyProtection="1">
      <alignment horizontal="center" vertical="center" wrapText="1"/>
    </xf>
    <xf numFmtId="3" fontId="19" fillId="4" borderId="6" xfId="3"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49" fontId="11" fillId="4" borderId="4" xfId="1" applyNumberFormat="1" applyFont="1" applyFill="1" applyBorder="1" applyAlignment="1">
      <alignment horizontal="center" vertical="center"/>
    </xf>
    <xf numFmtId="49" fontId="11" fillId="4" borderId="5" xfId="1" applyNumberFormat="1" applyFont="1" applyFill="1" applyBorder="1" applyAlignment="1">
      <alignment horizontal="center" vertical="center"/>
    </xf>
    <xf numFmtId="49" fontId="11" fillId="4" borderId="6" xfId="1" applyNumberFormat="1" applyFont="1" applyFill="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9" fillId="6" borderId="4"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9" fillId="6" borderId="6" xfId="0" applyFont="1" applyFill="1" applyBorder="1" applyAlignment="1">
      <alignment horizontal="center" vertical="center" wrapText="1"/>
    </xf>
    <xf numFmtId="44" fontId="14" fillId="0" borderId="0" xfId="1" applyFont="1" applyFill="1" applyAlignment="1">
      <alignment horizontal="center" vertical="center"/>
    </xf>
    <xf numFmtId="44" fontId="2" fillId="9" borderId="2" xfId="1" applyFont="1" applyFill="1" applyBorder="1" applyAlignment="1">
      <alignment horizontal="center" vertical="center"/>
    </xf>
    <xf numFmtId="44" fontId="2" fillId="9" borderId="19" xfId="1" applyFont="1" applyFill="1" applyBorder="1" applyAlignment="1">
      <alignment horizontal="center" vertical="center"/>
    </xf>
    <xf numFmtId="44" fontId="2" fillId="9" borderId="3" xfId="1" applyFont="1" applyFill="1" applyBorder="1" applyAlignment="1">
      <alignment horizontal="center" vertical="center"/>
    </xf>
  </cellXfs>
  <cellStyles count="4">
    <cellStyle name="Millares" xfId="3" builtinId="3"/>
    <cellStyle name="Moneda" xfId="1" builtinId="4"/>
    <cellStyle name="Normal" xfId="0" builtinId="0"/>
    <cellStyle name="Porcentaje" xfId="2" builtinId="5"/>
  </cellStyles>
  <dxfs count="33">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2" tint="-9.9948118533890809E-2"/>
        </patternFill>
      </fill>
    </dxf>
    <dxf>
      <fill>
        <patternFill>
          <bgColor theme="7" tint="0.79998168889431442"/>
        </patternFill>
      </fill>
    </dxf>
    <dxf>
      <fill>
        <patternFill>
          <bgColor theme="2" tint="-9.9948118533890809E-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2F2F2"/>
      <color rgb="FFF5CBCB"/>
      <color rgb="FFC6E0B4"/>
      <color rgb="FF2037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0</xdr:colOff>
      <xdr:row>160</xdr:row>
      <xdr:rowOff>197757</xdr:rowOff>
    </xdr:from>
    <xdr:to>
      <xdr:col>15</xdr:col>
      <xdr:colOff>234461</xdr:colOff>
      <xdr:row>160</xdr:row>
      <xdr:rowOff>205154</xdr:rowOff>
    </xdr:to>
    <xdr:cxnSp macro="">
      <xdr:nvCxnSpPr>
        <xdr:cNvPr id="3" name="Conector recto 2">
          <a:extLst>
            <a:ext uri="{FF2B5EF4-FFF2-40B4-BE49-F238E27FC236}">
              <a16:creationId xmlns:a16="http://schemas.microsoft.com/office/drawing/2014/main" id="{2C3F5577-18B2-4DC8-9E94-3E3484DF219A}"/>
            </a:ext>
          </a:extLst>
        </xdr:cNvPr>
        <xdr:cNvCxnSpPr/>
      </xdr:nvCxnSpPr>
      <xdr:spPr>
        <a:xfrm>
          <a:off x="5133975" y="163018107"/>
          <a:ext cx="3625361" cy="739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7</xdr:col>
      <xdr:colOff>2658903</xdr:colOff>
      <xdr:row>0</xdr:row>
      <xdr:rowOff>127000</xdr:rowOff>
    </xdr:from>
    <xdr:to>
      <xdr:col>8</xdr:col>
      <xdr:colOff>206376</xdr:colOff>
      <xdr:row>0</xdr:row>
      <xdr:rowOff>1373188</xdr:rowOff>
    </xdr:to>
    <xdr:pic>
      <xdr:nvPicPr>
        <xdr:cNvPr id="6" name="Imagen 5">
          <a:extLst>
            <a:ext uri="{FF2B5EF4-FFF2-40B4-BE49-F238E27FC236}">
              <a16:creationId xmlns:a16="http://schemas.microsoft.com/office/drawing/2014/main" id="{4CAB7078-B927-43BE-9154-80295844E6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52028" y="127000"/>
          <a:ext cx="1405098" cy="124618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C50DD-58D7-44B0-B910-637F4A19770B}">
  <sheetPr>
    <pageSetUpPr fitToPage="1"/>
  </sheetPr>
  <dimension ref="A1:AA175"/>
  <sheetViews>
    <sheetView tabSelected="1" view="pageBreakPreview" topLeftCell="A151" zoomScale="60" zoomScaleNormal="70" workbookViewId="0">
      <selection activeCell="AB3" sqref="AB3"/>
    </sheetView>
  </sheetViews>
  <sheetFormatPr baseColWidth="10" defaultColWidth="11.42578125" defaultRowHeight="17.25" outlineLevelCol="1" x14ac:dyDescent="0.25"/>
  <cols>
    <col min="1" max="1" width="1.85546875" style="2" customWidth="1"/>
    <col min="2" max="2" width="9" style="111" customWidth="1"/>
    <col min="3" max="3" width="9.140625" style="159" bestFit="1" customWidth="1"/>
    <col min="4" max="4" width="33.5703125" style="4" customWidth="1"/>
    <col min="5" max="5" width="24" style="4" customWidth="1"/>
    <col min="6" max="6" width="21.7109375" style="4" customWidth="1"/>
    <col min="7" max="7" width="28.140625" style="18" customWidth="1"/>
    <col min="8" max="8" width="57.85546875" style="102" customWidth="1" outlineLevel="1"/>
    <col min="9" max="9" width="24.85546875" style="5" customWidth="1" outlineLevel="1"/>
    <col min="10" max="10" width="18.85546875" style="18" customWidth="1"/>
    <col min="11" max="11" width="0.28515625" style="17" customWidth="1"/>
    <col min="12" max="12" width="33.42578125" style="127" bestFit="1" customWidth="1"/>
    <col min="13" max="24" width="5.7109375" style="76" customWidth="1"/>
    <col min="25" max="25" width="20.28515625" style="62" customWidth="1"/>
    <col min="26" max="26" width="11.42578125" style="2"/>
    <col min="27" max="27" width="23.140625" style="2" customWidth="1"/>
    <col min="28" max="16384" width="11.42578125" style="2"/>
  </cols>
  <sheetData>
    <row r="1" spans="1:27" ht="109.5" customHeight="1" x14ac:dyDescent="0.25">
      <c r="B1" s="169"/>
      <c r="C1" s="169"/>
      <c r="D1" s="169"/>
      <c r="E1" s="169"/>
      <c r="F1" s="169"/>
      <c r="G1" s="169"/>
      <c r="H1" s="169"/>
      <c r="I1" s="169"/>
      <c r="J1" s="169"/>
      <c r="K1" s="169"/>
      <c r="L1" s="169"/>
      <c r="M1" s="169"/>
      <c r="N1" s="169"/>
      <c r="O1" s="169"/>
      <c r="P1" s="169"/>
      <c r="Q1" s="169"/>
      <c r="R1" s="169"/>
      <c r="S1" s="169"/>
      <c r="T1" s="169"/>
      <c r="U1" s="169"/>
      <c r="V1" s="169"/>
      <c r="W1" s="169"/>
      <c r="X1" s="169"/>
      <c r="Y1" s="169"/>
    </row>
    <row r="2" spans="1:27" ht="32.25" x14ac:dyDescent="0.25">
      <c r="B2" s="170" t="s">
        <v>0</v>
      </c>
      <c r="C2" s="170"/>
      <c r="D2" s="170"/>
      <c r="E2" s="170"/>
      <c r="F2" s="170"/>
      <c r="G2" s="170"/>
      <c r="H2" s="170"/>
      <c r="I2" s="170"/>
      <c r="J2" s="170"/>
      <c r="K2" s="170"/>
      <c r="L2" s="170"/>
      <c r="M2" s="170"/>
      <c r="N2" s="170"/>
      <c r="O2" s="170"/>
      <c r="P2" s="170"/>
      <c r="Q2" s="170"/>
      <c r="R2" s="170"/>
      <c r="S2" s="170"/>
      <c r="T2" s="170"/>
      <c r="U2" s="170"/>
      <c r="V2" s="170"/>
      <c r="W2" s="170"/>
      <c r="X2" s="170"/>
      <c r="Y2" s="170"/>
    </row>
    <row r="3" spans="1:27" ht="30.75" x14ac:dyDescent="0.25">
      <c r="B3" s="171" t="s">
        <v>1</v>
      </c>
      <c r="C3" s="171"/>
      <c r="D3" s="171"/>
      <c r="E3" s="171"/>
      <c r="F3" s="171"/>
      <c r="G3" s="171"/>
      <c r="H3" s="171"/>
      <c r="I3" s="171"/>
      <c r="J3" s="171"/>
      <c r="K3" s="171"/>
      <c r="L3" s="171"/>
      <c r="M3" s="171"/>
      <c r="N3" s="171"/>
      <c r="O3" s="171"/>
      <c r="P3" s="171"/>
      <c r="Q3" s="171"/>
      <c r="R3" s="171"/>
      <c r="S3" s="171"/>
      <c r="T3" s="171"/>
      <c r="U3" s="171"/>
      <c r="V3" s="171"/>
      <c r="W3" s="171"/>
      <c r="X3" s="171"/>
      <c r="Y3" s="171"/>
    </row>
    <row r="4" spans="1:27" ht="24.75" x14ac:dyDescent="0.25">
      <c r="B4" s="172" t="s">
        <v>2</v>
      </c>
      <c r="C4" s="172"/>
      <c r="D4" s="172"/>
      <c r="E4" s="172"/>
      <c r="F4" s="172"/>
      <c r="G4" s="172"/>
      <c r="H4" s="172"/>
      <c r="I4" s="172"/>
      <c r="J4" s="172"/>
      <c r="K4" s="172"/>
      <c r="L4" s="172"/>
      <c r="M4" s="172"/>
      <c r="N4" s="172"/>
      <c r="O4" s="172"/>
      <c r="P4" s="172"/>
      <c r="Q4" s="172"/>
      <c r="R4" s="172"/>
      <c r="S4" s="172"/>
      <c r="T4" s="172"/>
      <c r="U4" s="172"/>
      <c r="V4" s="172"/>
      <c r="W4" s="172"/>
      <c r="X4" s="172"/>
      <c r="Y4" s="172"/>
    </row>
    <row r="5" spans="1:27" ht="21.75" x14ac:dyDescent="0.25">
      <c r="B5" s="173" t="s">
        <v>3</v>
      </c>
      <c r="C5" s="173"/>
      <c r="D5" s="173"/>
      <c r="E5" s="173"/>
      <c r="F5" s="173"/>
      <c r="G5" s="173"/>
      <c r="H5" s="173"/>
      <c r="I5" s="173"/>
      <c r="J5" s="173"/>
      <c r="K5" s="173"/>
      <c r="L5" s="173"/>
      <c r="M5" s="173"/>
      <c r="N5" s="173"/>
      <c r="O5" s="173"/>
      <c r="P5" s="173"/>
      <c r="Q5" s="173"/>
      <c r="R5" s="173"/>
      <c r="S5" s="173"/>
      <c r="T5" s="173"/>
      <c r="U5" s="173"/>
      <c r="V5" s="173"/>
      <c r="W5" s="173"/>
      <c r="X5" s="173"/>
      <c r="Y5" s="173"/>
    </row>
    <row r="6" spans="1:27" ht="6.95" customHeight="1" x14ac:dyDescent="0.25">
      <c r="B6" s="25"/>
      <c r="C6" s="15"/>
      <c r="D6" s="25"/>
      <c r="E6" s="25"/>
      <c r="F6" s="25"/>
      <c r="G6" s="25"/>
      <c r="H6" s="61"/>
      <c r="I6" s="25"/>
      <c r="J6" s="25"/>
      <c r="K6" s="25"/>
      <c r="L6" s="117"/>
      <c r="M6" s="61"/>
      <c r="N6" s="61"/>
      <c r="O6" s="61"/>
      <c r="P6" s="61"/>
      <c r="Q6" s="61"/>
      <c r="R6" s="61"/>
      <c r="S6" s="61"/>
      <c r="T6" s="61"/>
      <c r="U6" s="61"/>
      <c r="V6" s="61"/>
      <c r="W6" s="61"/>
      <c r="X6" s="61"/>
      <c r="Y6" s="61"/>
    </row>
    <row r="7" spans="1:27" ht="62.1" hidden="1" customHeight="1" x14ac:dyDescent="0.25">
      <c r="B7" s="25"/>
      <c r="C7" s="15"/>
      <c r="D7" s="25"/>
      <c r="E7" s="25"/>
      <c r="F7" s="25"/>
      <c r="G7" s="25"/>
      <c r="H7" s="61"/>
      <c r="I7" s="25"/>
      <c r="J7" s="25"/>
      <c r="K7" s="25"/>
      <c r="L7" s="117"/>
      <c r="M7" s="61"/>
      <c r="N7" s="61"/>
      <c r="O7" s="61"/>
      <c r="P7" s="61"/>
      <c r="Q7" s="61"/>
      <c r="R7" s="61"/>
      <c r="S7" s="61"/>
      <c r="T7" s="61"/>
      <c r="U7" s="61"/>
      <c r="V7" s="61"/>
      <c r="W7" s="61"/>
      <c r="X7" s="61"/>
      <c r="Y7" s="61"/>
    </row>
    <row r="8" spans="1:27" ht="36" customHeight="1" x14ac:dyDescent="0.25">
      <c r="B8" s="174" t="s">
        <v>4</v>
      </c>
      <c r="C8" s="174"/>
      <c r="D8" s="174"/>
      <c r="E8" s="174"/>
      <c r="F8" s="174"/>
      <c r="G8" s="174"/>
      <c r="H8" s="174"/>
      <c r="I8" s="174"/>
      <c r="J8" s="174"/>
      <c r="K8" s="174"/>
      <c r="L8" s="174"/>
      <c r="M8" s="174"/>
      <c r="N8" s="174"/>
      <c r="O8" s="174"/>
      <c r="P8" s="174"/>
      <c r="Q8" s="174"/>
      <c r="R8" s="174"/>
      <c r="S8" s="174"/>
      <c r="T8" s="174"/>
      <c r="U8" s="174"/>
      <c r="V8" s="174"/>
      <c r="W8" s="174"/>
      <c r="X8" s="174"/>
      <c r="Y8" s="174"/>
    </row>
    <row r="9" spans="1:27" ht="5.0999999999999996" customHeight="1" thickBot="1" x14ac:dyDescent="0.3">
      <c r="D9" s="169"/>
      <c r="E9" s="169"/>
      <c r="F9" s="169"/>
      <c r="G9" s="169"/>
      <c r="H9" s="169"/>
      <c r="I9" s="169"/>
      <c r="J9" s="169"/>
      <c r="K9" s="169"/>
      <c r="L9" s="169"/>
      <c r="M9" s="169"/>
      <c r="N9" s="169"/>
      <c r="O9" s="169"/>
      <c r="P9" s="169"/>
      <c r="Q9" s="169"/>
      <c r="R9" s="169"/>
      <c r="S9" s="169"/>
      <c r="T9" s="169"/>
      <c r="U9" s="169"/>
      <c r="V9" s="169"/>
      <c r="W9" s="169"/>
      <c r="X9" s="169"/>
    </row>
    <row r="10" spans="1:27" s="3" customFormat="1" ht="29.25" customHeight="1" x14ac:dyDescent="0.25">
      <c r="A10" s="6"/>
      <c r="B10" s="175" t="s">
        <v>5</v>
      </c>
      <c r="C10" s="176" t="s">
        <v>6</v>
      </c>
      <c r="D10" s="177" t="s">
        <v>7</v>
      </c>
      <c r="E10" s="177"/>
      <c r="F10" s="178" t="s">
        <v>8</v>
      </c>
      <c r="G10" s="178"/>
      <c r="H10" s="179" t="s">
        <v>9</v>
      </c>
      <c r="I10" s="180" t="s">
        <v>10</v>
      </c>
      <c r="J10" s="181" t="s">
        <v>11</v>
      </c>
      <c r="K10" s="181"/>
      <c r="L10" s="118" t="s">
        <v>12</v>
      </c>
      <c r="M10" s="182" t="s">
        <v>13</v>
      </c>
      <c r="N10" s="182"/>
      <c r="O10" s="182"/>
      <c r="P10" s="182"/>
      <c r="Q10" s="182"/>
      <c r="R10" s="182"/>
      <c r="S10" s="182"/>
      <c r="T10" s="182"/>
      <c r="U10" s="182"/>
      <c r="V10" s="182"/>
      <c r="W10" s="182"/>
      <c r="X10" s="182"/>
      <c r="Y10" s="187" t="s">
        <v>14</v>
      </c>
    </row>
    <row r="11" spans="1:27" s="3" customFormat="1" ht="31.9" customHeight="1" x14ac:dyDescent="0.25">
      <c r="A11" s="7"/>
      <c r="B11" s="175"/>
      <c r="C11" s="176"/>
      <c r="D11" s="26" t="s">
        <v>15</v>
      </c>
      <c r="E11" s="26" t="s">
        <v>16</v>
      </c>
      <c r="F11" s="26" t="s">
        <v>17</v>
      </c>
      <c r="G11" s="26" t="s">
        <v>18</v>
      </c>
      <c r="H11" s="179"/>
      <c r="I11" s="180"/>
      <c r="J11" s="181"/>
      <c r="K11" s="181"/>
      <c r="L11" s="119" t="s">
        <v>19</v>
      </c>
      <c r="M11" s="27">
        <v>1</v>
      </c>
      <c r="N11" s="28">
        <v>2</v>
      </c>
      <c r="O11" s="29">
        <v>3</v>
      </c>
      <c r="P11" s="30">
        <v>4</v>
      </c>
      <c r="Q11" s="29">
        <v>5</v>
      </c>
      <c r="R11" s="29">
        <v>6</v>
      </c>
      <c r="S11" s="29">
        <v>7</v>
      </c>
      <c r="T11" s="29">
        <v>8</v>
      </c>
      <c r="U11" s="29">
        <v>9</v>
      </c>
      <c r="V11" s="29">
        <v>10</v>
      </c>
      <c r="W11" s="29">
        <v>11</v>
      </c>
      <c r="X11" s="31">
        <v>12</v>
      </c>
      <c r="Y11" s="187"/>
      <c r="AA11" s="24"/>
    </row>
    <row r="12" spans="1:27" s="3" customFormat="1" ht="5.0999999999999996" customHeight="1" x14ac:dyDescent="0.25">
      <c r="A12" s="6"/>
      <c r="B12" s="33"/>
      <c r="C12" s="160"/>
      <c r="D12" s="33"/>
      <c r="E12" s="33"/>
      <c r="F12" s="33"/>
      <c r="G12" s="33"/>
      <c r="H12" s="95"/>
      <c r="I12" s="33"/>
      <c r="J12" s="33"/>
      <c r="K12" s="34"/>
      <c r="L12" s="120"/>
      <c r="M12" s="63"/>
      <c r="N12" s="63"/>
      <c r="O12" s="63"/>
      <c r="P12" s="63"/>
      <c r="Q12" s="63"/>
      <c r="R12" s="63"/>
      <c r="S12" s="63"/>
      <c r="T12" s="63"/>
      <c r="U12" s="63"/>
      <c r="V12" s="63"/>
      <c r="W12" s="63"/>
      <c r="X12" s="63"/>
      <c r="Y12" s="64"/>
      <c r="AA12" s="35"/>
    </row>
    <row r="13" spans="1:27" s="15" customFormat="1" ht="21.75" x14ac:dyDescent="0.25">
      <c r="B13" s="188" t="s">
        <v>20</v>
      </c>
      <c r="C13" s="188"/>
      <c r="D13" s="188"/>
      <c r="E13" s="188"/>
      <c r="F13" s="188"/>
      <c r="G13" s="188"/>
      <c r="H13" s="188"/>
      <c r="I13" s="188"/>
      <c r="J13" s="188"/>
      <c r="K13" s="188"/>
      <c r="L13" s="188"/>
      <c r="M13" s="188"/>
      <c r="N13" s="188"/>
      <c r="O13" s="188"/>
      <c r="P13" s="188"/>
      <c r="Q13" s="188"/>
      <c r="R13" s="188"/>
      <c r="S13" s="188"/>
      <c r="T13" s="188"/>
      <c r="U13" s="188"/>
      <c r="V13" s="188"/>
      <c r="W13" s="188"/>
      <c r="X13" s="188"/>
      <c r="Y13" s="188"/>
    </row>
    <row r="14" spans="1:27" ht="19.5" customHeight="1" x14ac:dyDescent="0.25">
      <c r="B14" s="143" t="s">
        <v>21</v>
      </c>
      <c r="C14" s="82"/>
      <c r="D14" s="82"/>
      <c r="E14" s="82"/>
      <c r="F14" s="82"/>
      <c r="G14" s="103"/>
      <c r="H14" s="104"/>
      <c r="I14" s="83"/>
      <c r="J14" s="81"/>
      <c r="K14" s="81"/>
      <c r="L14" s="121"/>
      <c r="M14" s="84"/>
      <c r="N14" s="84"/>
      <c r="O14" s="84"/>
      <c r="P14" s="84"/>
      <c r="Q14" s="84"/>
      <c r="R14" s="84"/>
      <c r="S14" s="84"/>
      <c r="T14" s="84"/>
      <c r="U14" s="84"/>
      <c r="V14" s="84"/>
      <c r="W14" s="84"/>
      <c r="X14" s="84"/>
      <c r="Y14" s="85"/>
    </row>
    <row r="15" spans="1:27" ht="173.25" customHeight="1" x14ac:dyDescent="0.25">
      <c r="B15" s="144">
        <v>1</v>
      </c>
      <c r="C15" s="161">
        <v>13890</v>
      </c>
      <c r="D15" s="142" t="s">
        <v>22</v>
      </c>
      <c r="E15" s="128" t="s">
        <v>23</v>
      </c>
      <c r="F15" s="112" t="s">
        <v>24</v>
      </c>
      <c r="G15" s="105" t="s">
        <v>25</v>
      </c>
      <c r="H15" s="128" t="s">
        <v>26</v>
      </c>
      <c r="I15" s="112" t="s">
        <v>27</v>
      </c>
      <c r="J15" s="189" t="s">
        <v>28</v>
      </c>
      <c r="K15" s="189"/>
      <c r="L15" s="140">
        <v>13305993</v>
      </c>
      <c r="M15" s="89"/>
      <c r="N15" s="89"/>
      <c r="O15" s="89"/>
      <c r="P15" s="89"/>
      <c r="Q15" s="89"/>
      <c r="R15" s="89"/>
      <c r="S15" s="89"/>
      <c r="T15" s="89"/>
      <c r="U15" s="89"/>
      <c r="V15" s="89"/>
      <c r="W15" s="89"/>
      <c r="X15" s="89"/>
      <c r="Y15" s="65">
        <v>46023</v>
      </c>
    </row>
    <row r="16" spans="1:27" ht="155.1" customHeight="1" x14ac:dyDescent="0.25">
      <c r="B16" s="109">
        <v>2</v>
      </c>
      <c r="C16" s="162">
        <v>13892</v>
      </c>
      <c r="D16" s="1" t="s">
        <v>29</v>
      </c>
      <c r="E16" s="41" t="s">
        <v>23</v>
      </c>
      <c r="F16" s="10" t="s">
        <v>24</v>
      </c>
      <c r="G16" s="11" t="s">
        <v>25</v>
      </c>
      <c r="H16" s="41" t="s">
        <v>26</v>
      </c>
      <c r="I16" s="10" t="s">
        <v>27</v>
      </c>
      <c r="J16" s="190" t="s">
        <v>28</v>
      </c>
      <c r="K16" s="191"/>
      <c r="L16" s="140">
        <v>57231672</v>
      </c>
      <c r="M16" s="184" t="s">
        <v>30</v>
      </c>
      <c r="N16" s="184"/>
      <c r="O16" s="184"/>
      <c r="P16" s="184"/>
      <c r="Q16" s="184"/>
      <c r="R16" s="184"/>
      <c r="S16" s="184"/>
      <c r="T16" s="184"/>
      <c r="U16" s="184"/>
      <c r="V16" s="184"/>
      <c r="W16" s="184"/>
      <c r="X16" s="184"/>
      <c r="Y16" s="65"/>
    </row>
    <row r="17" spans="2:25" ht="210" customHeight="1" x14ac:dyDescent="0.25">
      <c r="B17" s="109">
        <v>3</v>
      </c>
      <c r="C17" s="162">
        <v>14588</v>
      </c>
      <c r="D17" s="1" t="s">
        <v>31</v>
      </c>
      <c r="E17" s="41" t="s">
        <v>23</v>
      </c>
      <c r="F17" s="1" t="s">
        <v>32</v>
      </c>
      <c r="G17" s="43" t="s">
        <v>23</v>
      </c>
      <c r="H17" s="41" t="s">
        <v>33</v>
      </c>
      <c r="I17" s="10" t="s">
        <v>34</v>
      </c>
      <c r="J17" s="11" t="s">
        <v>28</v>
      </c>
      <c r="K17" s="38">
        <v>550</v>
      </c>
      <c r="L17" s="140">
        <v>250000000</v>
      </c>
      <c r="M17" s="89"/>
      <c r="N17" s="89"/>
      <c r="O17" s="89"/>
      <c r="P17" s="89"/>
      <c r="Q17" s="89"/>
      <c r="R17" s="89"/>
      <c r="S17" s="89"/>
      <c r="T17" s="89"/>
      <c r="U17" s="89"/>
      <c r="V17" s="89"/>
      <c r="W17" s="89"/>
      <c r="X17" s="89"/>
      <c r="Y17" s="65">
        <v>46023</v>
      </c>
    </row>
    <row r="18" spans="2:25" ht="141.75" customHeight="1" x14ac:dyDescent="0.25">
      <c r="B18" s="109">
        <f t="shared" ref="B18:B19" si="0">B17+1</f>
        <v>4</v>
      </c>
      <c r="C18" s="162">
        <v>14600</v>
      </c>
      <c r="D18" s="1" t="s">
        <v>35</v>
      </c>
      <c r="E18" s="41" t="s">
        <v>23</v>
      </c>
      <c r="F18" s="1" t="s">
        <v>36</v>
      </c>
      <c r="G18" s="43" t="s">
        <v>37</v>
      </c>
      <c r="H18" s="41" t="s">
        <v>38</v>
      </c>
      <c r="I18" s="1" t="s">
        <v>39</v>
      </c>
      <c r="J18" s="11" t="s">
        <v>28</v>
      </c>
      <c r="K18" s="38">
        <v>600</v>
      </c>
      <c r="L18" s="141">
        <v>619626359</v>
      </c>
      <c r="M18" s="89"/>
      <c r="N18" s="89"/>
      <c r="O18" s="89"/>
      <c r="P18" s="89"/>
      <c r="Q18" s="89"/>
      <c r="R18" s="89"/>
      <c r="S18" s="89"/>
      <c r="T18" s="89"/>
      <c r="U18" s="89"/>
      <c r="V18" s="89"/>
      <c r="W18" s="89"/>
      <c r="X18" s="89"/>
      <c r="Y18" s="65">
        <v>46023</v>
      </c>
    </row>
    <row r="19" spans="2:25" ht="302.25" customHeight="1" x14ac:dyDescent="0.25">
      <c r="B19" s="109">
        <f t="shared" si="0"/>
        <v>5</v>
      </c>
      <c r="C19" s="162">
        <v>14615</v>
      </c>
      <c r="D19" s="1" t="s">
        <v>40</v>
      </c>
      <c r="E19" s="41" t="s">
        <v>23</v>
      </c>
      <c r="F19" s="1" t="s">
        <v>41</v>
      </c>
      <c r="G19" s="43" t="s">
        <v>23</v>
      </c>
      <c r="H19" s="41" t="s">
        <v>42</v>
      </c>
      <c r="I19" s="10" t="s">
        <v>43</v>
      </c>
      <c r="J19" s="11" t="s">
        <v>28</v>
      </c>
      <c r="K19" s="38">
        <v>0</v>
      </c>
      <c r="L19" s="139">
        <v>815426896</v>
      </c>
      <c r="M19" s="57"/>
      <c r="N19" s="57"/>
      <c r="O19" s="57"/>
      <c r="P19" s="57"/>
      <c r="Q19" s="89"/>
      <c r="R19" s="89"/>
      <c r="S19" s="89"/>
      <c r="T19" s="89"/>
      <c r="U19" s="89"/>
      <c r="V19" s="89"/>
      <c r="W19" s="89"/>
      <c r="X19" s="89"/>
      <c r="Y19" s="65">
        <v>46143</v>
      </c>
    </row>
    <row r="20" spans="2:25" ht="290.25" customHeight="1" x14ac:dyDescent="0.25">
      <c r="B20" s="109">
        <f>B19+1</f>
        <v>6</v>
      </c>
      <c r="C20" s="162">
        <v>14641</v>
      </c>
      <c r="D20" s="1" t="s">
        <v>44</v>
      </c>
      <c r="E20" s="41" t="s">
        <v>23</v>
      </c>
      <c r="F20" s="1" t="s">
        <v>23</v>
      </c>
      <c r="G20" s="43" t="s">
        <v>23</v>
      </c>
      <c r="H20" s="41" t="s">
        <v>45</v>
      </c>
      <c r="I20" s="10" t="s">
        <v>46</v>
      </c>
      <c r="J20" s="11" t="s">
        <v>28</v>
      </c>
      <c r="K20" s="38">
        <v>0</v>
      </c>
      <c r="L20" s="139">
        <v>80000000</v>
      </c>
      <c r="M20" s="89"/>
      <c r="N20" s="89"/>
      <c r="O20" s="89"/>
      <c r="P20" s="89"/>
      <c r="Q20" s="89"/>
      <c r="R20" s="89"/>
      <c r="S20" s="89"/>
      <c r="T20" s="89"/>
      <c r="U20" s="89"/>
      <c r="V20" s="89"/>
      <c r="W20" s="89"/>
      <c r="X20" s="89"/>
      <c r="Y20" s="65">
        <v>46023</v>
      </c>
    </row>
    <row r="21" spans="2:25" s="9" customFormat="1" ht="90.95" customHeight="1" x14ac:dyDescent="0.25">
      <c r="B21" s="110">
        <f>B20+1</f>
        <v>7</v>
      </c>
      <c r="C21" s="162">
        <v>14996</v>
      </c>
      <c r="D21" s="1" t="s">
        <v>47</v>
      </c>
      <c r="E21" s="41" t="s">
        <v>23</v>
      </c>
      <c r="F21" s="1" t="s">
        <v>48</v>
      </c>
      <c r="G21" s="43" t="s">
        <v>49</v>
      </c>
      <c r="H21" s="41" t="s">
        <v>50</v>
      </c>
      <c r="I21" s="10" t="s">
        <v>51</v>
      </c>
      <c r="J21" s="11" t="s">
        <v>28</v>
      </c>
      <c r="K21" s="44"/>
      <c r="L21" s="139">
        <v>28116881</v>
      </c>
      <c r="M21" s="89"/>
      <c r="N21" s="89"/>
      <c r="O21" s="89"/>
      <c r="P21" s="89"/>
      <c r="Q21" s="89"/>
      <c r="R21" s="89"/>
      <c r="S21" s="89"/>
      <c r="T21" s="89"/>
      <c r="U21" s="89"/>
      <c r="V21" s="89"/>
      <c r="W21" s="89"/>
      <c r="X21" s="89"/>
      <c r="Y21" s="65">
        <v>46023</v>
      </c>
    </row>
    <row r="22" spans="2:25" x14ac:dyDescent="0.25">
      <c r="B22" s="185" t="s">
        <v>23</v>
      </c>
      <c r="C22" s="185"/>
      <c r="D22" s="185"/>
      <c r="E22" s="185"/>
      <c r="F22" s="185"/>
      <c r="G22" s="185"/>
      <c r="H22" s="185"/>
      <c r="I22" s="185"/>
      <c r="J22" s="185"/>
      <c r="K22" s="185"/>
      <c r="L22" s="185"/>
      <c r="M22" s="185"/>
      <c r="N22" s="185"/>
      <c r="O22" s="185"/>
      <c r="P22" s="185"/>
      <c r="Q22" s="185"/>
      <c r="R22" s="185"/>
      <c r="S22" s="185"/>
      <c r="T22" s="185"/>
      <c r="U22" s="185"/>
      <c r="V22" s="185"/>
      <c r="W22" s="185"/>
      <c r="X22" s="185"/>
      <c r="Y22" s="185"/>
    </row>
    <row r="23" spans="2:25" ht="19.5" x14ac:dyDescent="0.25">
      <c r="B23" s="183" t="s">
        <v>52</v>
      </c>
      <c r="C23" s="183"/>
      <c r="D23" s="183"/>
      <c r="E23" s="183"/>
      <c r="F23" s="183"/>
      <c r="G23" s="183"/>
      <c r="H23" s="183"/>
      <c r="I23" s="183"/>
      <c r="J23" s="183"/>
      <c r="K23" s="183"/>
      <c r="L23" s="183"/>
      <c r="M23" s="183"/>
      <c r="N23" s="183"/>
      <c r="O23" s="183"/>
      <c r="P23" s="183"/>
      <c r="Q23" s="183"/>
      <c r="R23" s="183"/>
      <c r="S23" s="183"/>
      <c r="T23" s="183"/>
      <c r="U23" s="183"/>
      <c r="V23" s="183"/>
      <c r="W23" s="183"/>
      <c r="X23" s="183"/>
      <c r="Y23" s="183"/>
    </row>
    <row r="24" spans="2:25" s="9" customFormat="1" ht="116.45" customHeight="1" x14ac:dyDescent="0.25">
      <c r="B24" s="110">
        <f>B21+1</f>
        <v>8</v>
      </c>
      <c r="C24" s="56">
        <v>14731</v>
      </c>
      <c r="D24" s="10" t="s">
        <v>53</v>
      </c>
      <c r="E24" s="41" t="s">
        <v>23</v>
      </c>
      <c r="F24" s="10" t="s">
        <v>54</v>
      </c>
      <c r="G24" s="11" t="s">
        <v>55</v>
      </c>
      <c r="H24" s="96" t="s">
        <v>56</v>
      </c>
      <c r="I24" s="10" t="s">
        <v>57</v>
      </c>
      <c r="J24" s="11" t="s">
        <v>28</v>
      </c>
      <c r="K24" s="42">
        <v>12</v>
      </c>
      <c r="L24" s="139">
        <v>4175835</v>
      </c>
      <c r="M24" s="184" t="s">
        <v>58</v>
      </c>
      <c r="N24" s="184"/>
      <c r="O24" s="184"/>
      <c r="P24" s="184"/>
      <c r="Q24" s="184"/>
      <c r="R24" s="184"/>
      <c r="S24" s="184"/>
      <c r="T24" s="184"/>
      <c r="U24" s="184"/>
      <c r="V24" s="184"/>
      <c r="W24" s="184"/>
      <c r="X24" s="184"/>
      <c r="Y24" s="66"/>
    </row>
    <row r="25" spans="2:25" x14ac:dyDescent="0.25">
      <c r="B25" s="185" t="s">
        <v>23</v>
      </c>
      <c r="C25" s="185"/>
      <c r="D25" s="185"/>
      <c r="E25" s="185"/>
      <c r="F25" s="185"/>
      <c r="G25" s="185"/>
      <c r="H25" s="185"/>
      <c r="I25" s="185"/>
      <c r="J25" s="185"/>
      <c r="K25" s="185"/>
      <c r="L25" s="185"/>
      <c r="M25" s="185"/>
      <c r="N25" s="185"/>
      <c r="O25" s="185"/>
      <c r="P25" s="185"/>
      <c r="Q25" s="185"/>
      <c r="R25" s="185"/>
      <c r="S25" s="185"/>
      <c r="T25" s="185"/>
      <c r="U25" s="185"/>
      <c r="V25" s="185"/>
      <c r="W25" s="185"/>
      <c r="X25" s="185"/>
      <c r="Y25" s="185"/>
    </row>
    <row r="26" spans="2:25" ht="21.75" x14ac:dyDescent="0.25">
      <c r="B26" s="186" t="s">
        <v>59</v>
      </c>
      <c r="C26" s="186"/>
      <c r="D26" s="186"/>
      <c r="E26" s="186"/>
      <c r="F26" s="186"/>
      <c r="G26" s="186"/>
      <c r="H26" s="186"/>
      <c r="I26" s="186"/>
      <c r="J26" s="186"/>
      <c r="K26" s="186"/>
      <c r="L26" s="186"/>
      <c r="M26" s="186"/>
      <c r="N26" s="186"/>
      <c r="O26" s="186"/>
      <c r="P26" s="186"/>
      <c r="Q26" s="186"/>
      <c r="R26" s="186"/>
      <c r="S26" s="186"/>
      <c r="T26" s="186"/>
      <c r="U26" s="186"/>
      <c r="V26" s="186"/>
      <c r="W26" s="186"/>
      <c r="X26" s="186"/>
      <c r="Y26" s="186"/>
    </row>
    <row r="27" spans="2:25" ht="19.5" x14ac:dyDescent="0.25">
      <c r="B27" s="183" t="s">
        <v>60</v>
      </c>
      <c r="C27" s="183"/>
      <c r="D27" s="183"/>
      <c r="E27" s="183"/>
      <c r="F27" s="183"/>
      <c r="G27" s="183"/>
      <c r="H27" s="183"/>
      <c r="I27" s="183"/>
      <c r="J27" s="183"/>
      <c r="K27" s="183"/>
      <c r="L27" s="183"/>
      <c r="M27" s="183"/>
      <c r="N27" s="183"/>
      <c r="O27" s="183"/>
      <c r="P27" s="183"/>
      <c r="Q27" s="183"/>
      <c r="R27" s="183"/>
      <c r="S27" s="183"/>
      <c r="T27" s="183"/>
      <c r="U27" s="183"/>
      <c r="V27" s="183"/>
      <c r="W27" s="183"/>
      <c r="X27" s="183"/>
      <c r="Y27" s="183"/>
    </row>
    <row r="28" spans="2:25" ht="138" x14ac:dyDescent="0.25">
      <c r="B28" s="109">
        <v>9</v>
      </c>
      <c r="C28" s="162">
        <v>14649</v>
      </c>
      <c r="D28" s="45" t="s">
        <v>61</v>
      </c>
      <c r="E28" s="41" t="s">
        <v>23</v>
      </c>
      <c r="F28" s="45" t="s">
        <v>62</v>
      </c>
      <c r="G28" s="43" t="s">
        <v>63</v>
      </c>
      <c r="H28" s="41" t="s">
        <v>64</v>
      </c>
      <c r="I28" s="1" t="s">
        <v>65</v>
      </c>
      <c r="J28" s="43" t="s">
        <v>28</v>
      </c>
      <c r="K28" s="46">
        <v>10300</v>
      </c>
      <c r="L28" s="134">
        <v>1702505253</v>
      </c>
      <c r="M28" s="60"/>
      <c r="N28" s="77"/>
      <c r="O28" s="77"/>
      <c r="P28" s="77"/>
      <c r="Q28" s="77"/>
      <c r="R28" s="77"/>
      <c r="S28" s="77"/>
      <c r="T28" s="77"/>
      <c r="U28" s="77"/>
      <c r="V28" s="77"/>
      <c r="W28" s="77"/>
      <c r="X28" s="77"/>
      <c r="Y28" s="65" t="s">
        <v>66</v>
      </c>
    </row>
    <row r="29" spans="2:25" ht="258.75" customHeight="1" x14ac:dyDescent="0.25">
      <c r="B29" s="109">
        <f>B28+1</f>
        <v>10</v>
      </c>
      <c r="C29" s="162">
        <v>16130</v>
      </c>
      <c r="D29" s="45" t="s">
        <v>67</v>
      </c>
      <c r="E29" s="41" t="s">
        <v>23</v>
      </c>
      <c r="F29" s="45" t="s">
        <v>68</v>
      </c>
      <c r="G29" s="43" t="s">
        <v>69</v>
      </c>
      <c r="H29" s="41" t="s">
        <v>70</v>
      </c>
      <c r="I29" s="1" t="s">
        <v>71</v>
      </c>
      <c r="J29" s="43" t="s">
        <v>28</v>
      </c>
      <c r="K29" s="46">
        <f>8*75%</f>
        <v>6</v>
      </c>
      <c r="L29" s="139">
        <v>15920921</v>
      </c>
      <c r="M29" s="77"/>
      <c r="N29" s="77"/>
      <c r="O29" s="77"/>
      <c r="P29" s="77"/>
      <c r="Q29" s="77"/>
      <c r="R29" s="77"/>
      <c r="S29" s="77"/>
      <c r="T29" s="77"/>
      <c r="U29" s="77"/>
      <c r="V29" s="77"/>
      <c r="W29" s="60"/>
      <c r="X29" s="60"/>
      <c r="Y29" s="91">
        <v>46023</v>
      </c>
    </row>
    <row r="30" spans="2:25" x14ac:dyDescent="0.25">
      <c r="B30" s="185" t="s">
        <v>23</v>
      </c>
      <c r="C30" s="185"/>
      <c r="D30" s="185"/>
      <c r="E30" s="185"/>
      <c r="F30" s="185"/>
      <c r="G30" s="185"/>
      <c r="H30" s="185"/>
      <c r="I30" s="185"/>
      <c r="J30" s="185"/>
      <c r="K30" s="185"/>
      <c r="L30" s="185"/>
      <c r="M30" s="185"/>
      <c r="N30" s="185"/>
      <c r="O30" s="185"/>
      <c r="P30" s="185"/>
      <c r="Q30" s="185"/>
      <c r="R30" s="185"/>
      <c r="S30" s="185"/>
      <c r="T30" s="185"/>
      <c r="U30" s="185"/>
      <c r="V30" s="185"/>
      <c r="W30" s="185"/>
      <c r="X30" s="185"/>
      <c r="Y30" s="185"/>
    </row>
    <row r="31" spans="2:25" ht="19.5" x14ac:dyDescent="0.25">
      <c r="B31" s="194" t="s">
        <v>72</v>
      </c>
      <c r="C31" s="194"/>
      <c r="D31" s="194"/>
      <c r="E31" s="194"/>
      <c r="F31" s="194"/>
      <c r="G31" s="194"/>
      <c r="H31" s="194"/>
      <c r="I31" s="194"/>
      <c r="J31" s="194"/>
      <c r="K31" s="194"/>
      <c r="L31" s="194"/>
      <c r="M31" s="194"/>
      <c r="N31" s="194"/>
      <c r="O31" s="194"/>
      <c r="P31" s="194"/>
      <c r="Q31" s="194"/>
      <c r="R31" s="194"/>
      <c r="S31" s="194"/>
      <c r="T31" s="194"/>
      <c r="U31" s="194"/>
      <c r="V31" s="194"/>
      <c r="W31" s="194"/>
      <c r="X31" s="194"/>
      <c r="Y31" s="194"/>
    </row>
    <row r="32" spans="2:25" ht="138" x14ac:dyDescent="0.25">
      <c r="B32" s="109">
        <f>B29+1</f>
        <v>11</v>
      </c>
      <c r="C32" s="56">
        <v>14025</v>
      </c>
      <c r="D32" s="45" t="s">
        <v>73</v>
      </c>
      <c r="E32" s="41" t="s">
        <v>23</v>
      </c>
      <c r="F32" s="45" t="s">
        <v>62</v>
      </c>
      <c r="G32" s="43" t="s">
        <v>63</v>
      </c>
      <c r="H32" s="41" t="s">
        <v>74</v>
      </c>
      <c r="I32" s="1" t="s">
        <v>75</v>
      </c>
      <c r="J32" s="43" t="s">
        <v>28</v>
      </c>
      <c r="K32" s="47">
        <f>K28*10%+1</f>
        <v>1031</v>
      </c>
      <c r="L32" s="139">
        <v>40000000</v>
      </c>
      <c r="M32" s="77"/>
      <c r="N32" s="77"/>
      <c r="O32" s="77"/>
      <c r="P32" s="77"/>
      <c r="Q32" s="77"/>
      <c r="R32" s="77"/>
      <c r="S32" s="77"/>
      <c r="T32" s="77"/>
      <c r="U32" s="77"/>
      <c r="V32" s="77"/>
      <c r="W32" s="77"/>
      <c r="X32" s="77"/>
      <c r="Y32" s="91">
        <v>46023</v>
      </c>
    </row>
    <row r="33" spans="1:25" ht="15.75" customHeight="1" x14ac:dyDescent="0.25">
      <c r="B33" s="195" t="s">
        <v>23</v>
      </c>
      <c r="C33" s="195"/>
      <c r="D33" s="195"/>
      <c r="E33" s="195"/>
      <c r="F33" s="195"/>
      <c r="G33" s="195"/>
      <c r="H33" s="195"/>
      <c r="I33" s="195"/>
      <c r="J33" s="195"/>
      <c r="K33" s="195"/>
      <c r="L33" s="195"/>
      <c r="M33" s="195"/>
      <c r="N33" s="195"/>
      <c r="O33" s="195"/>
      <c r="P33" s="195"/>
      <c r="Q33" s="195"/>
      <c r="R33" s="195"/>
      <c r="S33" s="195"/>
      <c r="T33" s="195"/>
      <c r="U33" s="195"/>
      <c r="V33" s="195"/>
      <c r="W33" s="195"/>
      <c r="X33" s="195"/>
      <c r="Y33" s="195"/>
    </row>
    <row r="34" spans="1:25" ht="21.75" x14ac:dyDescent="0.25">
      <c r="A34" s="196" t="s">
        <v>76</v>
      </c>
      <c r="B34" s="196"/>
      <c r="C34" s="196"/>
      <c r="D34" s="196"/>
      <c r="E34" s="196"/>
      <c r="F34" s="196"/>
      <c r="G34" s="196"/>
      <c r="H34" s="196"/>
      <c r="I34" s="196"/>
      <c r="J34" s="196"/>
      <c r="K34" s="196"/>
      <c r="L34" s="196"/>
      <c r="M34" s="196"/>
      <c r="N34" s="196"/>
      <c r="O34" s="196"/>
      <c r="P34" s="196"/>
      <c r="Q34" s="196"/>
      <c r="R34" s="196"/>
      <c r="S34" s="196"/>
      <c r="T34" s="196"/>
      <c r="U34" s="196"/>
      <c r="V34" s="196"/>
      <c r="W34" s="196"/>
      <c r="X34" s="196"/>
      <c r="Y34" s="196"/>
    </row>
    <row r="35" spans="1:25" ht="19.5" customHeight="1" x14ac:dyDescent="0.25">
      <c r="B35" s="197" t="s">
        <v>77</v>
      </c>
      <c r="C35" s="197"/>
      <c r="D35" s="197"/>
      <c r="E35" s="197"/>
      <c r="F35" s="197"/>
      <c r="G35" s="197"/>
      <c r="H35" s="197"/>
      <c r="I35" s="197"/>
      <c r="J35" s="197"/>
      <c r="K35" s="197"/>
      <c r="L35" s="197"/>
      <c r="M35" s="197"/>
      <c r="N35" s="197"/>
      <c r="O35" s="197"/>
      <c r="P35" s="197"/>
      <c r="Q35" s="197"/>
      <c r="R35" s="197"/>
      <c r="S35" s="197"/>
      <c r="T35" s="197"/>
      <c r="U35" s="197"/>
      <c r="V35" s="197"/>
      <c r="W35" s="197"/>
      <c r="X35" s="197"/>
      <c r="Y35" s="197"/>
    </row>
    <row r="36" spans="1:25" ht="200.25" customHeight="1" x14ac:dyDescent="0.25">
      <c r="B36" s="110">
        <f>B32+1</f>
        <v>12</v>
      </c>
      <c r="C36" s="58">
        <v>12897</v>
      </c>
      <c r="D36" s="45" t="s">
        <v>78</v>
      </c>
      <c r="E36" s="41" t="s">
        <v>23</v>
      </c>
      <c r="F36" s="8" t="s">
        <v>79</v>
      </c>
      <c r="G36" s="11" t="s">
        <v>80</v>
      </c>
      <c r="H36" s="96" t="s">
        <v>81</v>
      </c>
      <c r="I36" s="10" t="s">
        <v>82</v>
      </c>
      <c r="J36" s="11" t="s">
        <v>28</v>
      </c>
      <c r="K36" s="42">
        <v>1</v>
      </c>
      <c r="L36" s="134">
        <v>129252477</v>
      </c>
      <c r="M36" s="78"/>
      <c r="N36" s="78"/>
      <c r="O36" s="78"/>
      <c r="P36" s="78"/>
      <c r="Q36" s="78"/>
      <c r="R36" s="78"/>
      <c r="S36" s="78"/>
      <c r="T36" s="78"/>
      <c r="U36" s="78"/>
      <c r="V36" s="78"/>
      <c r="W36" s="49"/>
      <c r="X36" s="49"/>
      <c r="Y36" s="91">
        <v>46023</v>
      </c>
    </row>
    <row r="37" spans="1:25" s="9" customFormat="1" ht="345" customHeight="1" x14ac:dyDescent="0.25">
      <c r="B37" s="110">
        <v>13</v>
      </c>
      <c r="C37" s="58">
        <v>13302</v>
      </c>
      <c r="D37" s="45" t="s">
        <v>83</v>
      </c>
      <c r="E37" s="41" t="s">
        <v>23</v>
      </c>
      <c r="F37" s="10" t="s">
        <v>84</v>
      </c>
      <c r="G37" s="11" t="s">
        <v>85</v>
      </c>
      <c r="H37" s="96" t="s">
        <v>86</v>
      </c>
      <c r="I37" s="10" t="s">
        <v>87</v>
      </c>
      <c r="J37" s="11" t="s">
        <v>28</v>
      </c>
      <c r="K37" s="42">
        <v>1</v>
      </c>
      <c r="L37" s="134">
        <v>636815744</v>
      </c>
      <c r="M37" s="78"/>
      <c r="N37" s="78"/>
      <c r="O37" s="78"/>
      <c r="P37" s="78"/>
      <c r="Q37" s="78"/>
      <c r="R37" s="78"/>
      <c r="S37" s="78"/>
      <c r="T37" s="78"/>
      <c r="U37" s="78"/>
      <c r="V37" s="78"/>
      <c r="W37" s="78"/>
      <c r="X37" s="78"/>
      <c r="Y37" s="91">
        <v>46023</v>
      </c>
    </row>
    <row r="38" spans="1:25" s="9" customFormat="1" ht="111" customHeight="1" x14ac:dyDescent="0.25">
      <c r="B38" s="110">
        <f>B37+1</f>
        <v>14</v>
      </c>
      <c r="C38" s="58">
        <v>13518</v>
      </c>
      <c r="D38" s="45" t="s">
        <v>88</v>
      </c>
      <c r="E38" s="8" t="s">
        <v>89</v>
      </c>
      <c r="F38" s="10" t="s">
        <v>90</v>
      </c>
      <c r="G38" s="11" t="s">
        <v>91</v>
      </c>
      <c r="H38" s="96" t="s">
        <v>92</v>
      </c>
      <c r="I38" s="10" t="s">
        <v>93</v>
      </c>
      <c r="J38" s="11" t="s">
        <v>28</v>
      </c>
      <c r="K38" s="42">
        <v>1</v>
      </c>
      <c r="L38" s="134">
        <v>191812602</v>
      </c>
      <c r="M38" s="78"/>
      <c r="N38" s="78"/>
      <c r="O38" s="78"/>
      <c r="P38" s="78"/>
      <c r="Q38" s="78"/>
      <c r="R38" s="78"/>
      <c r="S38" s="78"/>
      <c r="T38" s="78"/>
      <c r="U38" s="78"/>
      <c r="V38" s="78"/>
      <c r="W38" s="78"/>
      <c r="X38" s="78"/>
      <c r="Y38" s="91">
        <v>46023</v>
      </c>
    </row>
    <row r="39" spans="1:25" s="9" customFormat="1" ht="168" customHeight="1" x14ac:dyDescent="0.25">
      <c r="B39" s="110">
        <f>B38+1</f>
        <v>15</v>
      </c>
      <c r="C39" s="58">
        <v>13523</v>
      </c>
      <c r="D39" s="45" t="s">
        <v>94</v>
      </c>
      <c r="E39" s="8" t="s">
        <v>95</v>
      </c>
      <c r="F39" s="10" t="s">
        <v>96</v>
      </c>
      <c r="G39" s="11" t="s">
        <v>97</v>
      </c>
      <c r="H39" s="96" t="s">
        <v>98</v>
      </c>
      <c r="I39" s="10" t="s">
        <v>99</v>
      </c>
      <c r="J39" s="11" t="s">
        <v>28</v>
      </c>
      <c r="K39" s="42">
        <v>1</v>
      </c>
      <c r="L39" s="134">
        <v>20048421</v>
      </c>
      <c r="M39" s="78"/>
      <c r="N39" s="78"/>
      <c r="O39" s="78"/>
      <c r="P39" s="78"/>
      <c r="Q39" s="78"/>
      <c r="R39" s="78"/>
      <c r="S39" s="49"/>
      <c r="T39" s="49"/>
      <c r="U39" s="49"/>
      <c r="V39" s="49"/>
      <c r="W39" s="49"/>
      <c r="X39" s="49"/>
      <c r="Y39" s="91">
        <v>46023</v>
      </c>
    </row>
    <row r="40" spans="1:25" s="9" customFormat="1" ht="195.75" customHeight="1" x14ac:dyDescent="0.25">
      <c r="B40" s="110">
        <f>B39+1</f>
        <v>16</v>
      </c>
      <c r="C40" s="58">
        <v>13530</v>
      </c>
      <c r="D40" s="45" t="s">
        <v>100</v>
      </c>
      <c r="E40" s="8" t="s">
        <v>101</v>
      </c>
      <c r="F40" s="10" t="s">
        <v>102</v>
      </c>
      <c r="G40" s="11" t="s">
        <v>103</v>
      </c>
      <c r="H40" s="96" t="s">
        <v>104</v>
      </c>
      <c r="I40" s="10" t="s">
        <v>105</v>
      </c>
      <c r="J40" s="11" t="s">
        <v>28</v>
      </c>
      <c r="K40" s="42">
        <v>1</v>
      </c>
      <c r="L40" s="134">
        <v>119079128</v>
      </c>
      <c r="M40" s="184" t="s">
        <v>106</v>
      </c>
      <c r="N40" s="184"/>
      <c r="O40" s="184"/>
      <c r="P40" s="184"/>
      <c r="Q40" s="184"/>
      <c r="R40" s="184"/>
      <c r="S40" s="184"/>
      <c r="T40" s="184"/>
      <c r="U40" s="184"/>
      <c r="V40" s="184"/>
      <c r="W40" s="184"/>
      <c r="X40" s="184"/>
      <c r="Y40" s="66"/>
    </row>
    <row r="41" spans="1:25" s="9" customFormat="1" ht="195.75" customHeight="1" x14ac:dyDescent="0.25">
      <c r="B41" s="110">
        <f>B40+1</f>
        <v>17</v>
      </c>
      <c r="C41" s="58">
        <v>13532</v>
      </c>
      <c r="D41" s="45" t="s">
        <v>107</v>
      </c>
      <c r="E41" s="8" t="s">
        <v>108</v>
      </c>
      <c r="F41" s="10" t="s">
        <v>109</v>
      </c>
      <c r="G41" s="11" t="s">
        <v>110</v>
      </c>
      <c r="H41" s="96" t="s">
        <v>111</v>
      </c>
      <c r="I41" s="10" t="s">
        <v>112</v>
      </c>
      <c r="J41" s="11" t="s">
        <v>28</v>
      </c>
      <c r="K41" s="42">
        <v>1</v>
      </c>
      <c r="L41" s="134">
        <v>151812601</v>
      </c>
      <c r="M41" s="78"/>
      <c r="N41" s="78"/>
      <c r="O41" s="78"/>
      <c r="P41" s="78"/>
      <c r="Q41" s="78"/>
      <c r="R41" s="78"/>
      <c r="S41" s="78"/>
      <c r="T41" s="78"/>
      <c r="U41" s="49"/>
      <c r="V41" s="49"/>
      <c r="W41" s="49"/>
      <c r="X41" s="49"/>
      <c r="Y41" s="91">
        <v>46023</v>
      </c>
    </row>
    <row r="42" spans="1:25" s="9" customFormat="1" ht="172.5" customHeight="1" x14ac:dyDescent="0.25">
      <c r="B42" s="110">
        <f>B41+1</f>
        <v>18</v>
      </c>
      <c r="C42" s="58">
        <v>13536</v>
      </c>
      <c r="D42" s="45" t="s">
        <v>113</v>
      </c>
      <c r="E42" s="10" t="s">
        <v>114</v>
      </c>
      <c r="F42" s="10"/>
      <c r="G42" s="11"/>
      <c r="H42" s="96" t="s">
        <v>115</v>
      </c>
      <c r="I42" s="10" t="s">
        <v>116</v>
      </c>
      <c r="J42" s="11" t="s">
        <v>28</v>
      </c>
      <c r="K42" s="42">
        <v>1</v>
      </c>
      <c r="L42" s="134">
        <v>165160549</v>
      </c>
      <c r="M42" s="78"/>
      <c r="N42" s="78"/>
      <c r="O42" s="78"/>
      <c r="P42" s="78"/>
      <c r="Q42" s="78"/>
      <c r="R42" s="78"/>
      <c r="S42" s="78"/>
      <c r="T42" s="78"/>
      <c r="U42" s="78"/>
      <c r="V42" s="78"/>
      <c r="W42" s="49"/>
      <c r="X42" s="49"/>
      <c r="Y42" s="91">
        <v>46023</v>
      </c>
    </row>
    <row r="43" spans="1:25" s="9" customFormat="1" ht="123.6" customHeight="1" x14ac:dyDescent="0.25">
      <c r="B43" s="110">
        <v>19</v>
      </c>
      <c r="C43" s="158">
        <v>13537</v>
      </c>
      <c r="D43" s="45" t="s">
        <v>117</v>
      </c>
      <c r="E43" s="8" t="s">
        <v>23</v>
      </c>
      <c r="F43" s="10" t="s">
        <v>118</v>
      </c>
      <c r="G43" s="11" t="s">
        <v>119</v>
      </c>
      <c r="H43" s="96" t="s">
        <v>120</v>
      </c>
      <c r="I43" s="10" t="s">
        <v>121</v>
      </c>
      <c r="J43" s="105" t="s">
        <v>28</v>
      </c>
      <c r="K43" s="42"/>
      <c r="L43" s="134">
        <v>179263856</v>
      </c>
      <c r="M43" s="49"/>
      <c r="N43" s="49"/>
      <c r="O43" s="49"/>
      <c r="P43" s="78"/>
      <c r="Q43" s="78"/>
      <c r="R43" s="78"/>
      <c r="S43" s="78"/>
      <c r="T43" s="78"/>
      <c r="U43" s="78"/>
      <c r="V43" s="49"/>
      <c r="W43" s="49"/>
      <c r="X43" s="49"/>
      <c r="Y43" s="92">
        <v>46113</v>
      </c>
    </row>
    <row r="44" spans="1:25" s="9" customFormat="1" ht="118.5" customHeight="1" x14ac:dyDescent="0.25">
      <c r="B44" s="110">
        <v>20</v>
      </c>
      <c r="C44" s="58">
        <v>13656</v>
      </c>
      <c r="D44" s="45" t="s">
        <v>122</v>
      </c>
      <c r="E44" s="8" t="s">
        <v>123</v>
      </c>
      <c r="F44" s="10" t="s">
        <v>124</v>
      </c>
      <c r="G44" s="11" t="s">
        <v>125</v>
      </c>
      <c r="H44" s="96" t="s">
        <v>126</v>
      </c>
      <c r="I44" s="10" t="s">
        <v>127</v>
      </c>
      <c r="J44" s="11" t="s">
        <v>28</v>
      </c>
      <c r="K44" s="42">
        <v>1</v>
      </c>
      <c r="L44" s="134">
        <v>890898015</v>
      </c>
      <c r="M44" s="78"/>
      <c r="N44" s="78"/>
      <c r="O44" s="78"/>
      <c r="P44" s="78"/>
      <c r="Q44" s="78"/>
      <c r="R44" s="78"/>
      <c r="S44" s="49"/>
      <c r="T44" s="49"/>
      <c r="U44" s="49"/>
      <c r="V44" s="49"/>
      <c r="W44" s="49"/>
      <c r="X44" s="49"/>
      <c r="Y44" s="91">
        <v>46023</v>
      </c>
    </row>
    <row r="45" spans="1:25" s="9" customFormat="1" ht="102" customHeight="1" x14ac:dyDescent="0.25">
      <c r="B45" s="110">
        <v>21</v>
      </c>
      <c r="C45" s="58">
        <v>13747</v>
      </c>
      <c r="D45" s="45" t="s">
        <v>128</v>
      </c>
      <c r="E45" s="8" t="s">
        <v>23</v>
      </c>
      <c r="F45" s="10" t="s">
        <v>129</v>
      </c>
      <c r="G45" s="11" t="s">
        <v>130</v>
      </c>
      <c r="H45" s="96" t="s">
        <v>131</v>
      </c>
      <c r="I45" s="10" t="s">
        <v>132</v>
      </c>
      <c r="J45" s="11" t="s">
        <v>28</v>
      </c>
      <c r="K45" s="42">
        <v>1</v>
      </c>
      <c r="L45" s="134">
        <v>50659163</v>
      </c>
      <c r="M45" s="78"/>
      <c r="N45" s="86"/>
      <c r="O45" s="78"/>
      <c r="P45" s="78"/>
      <c r="Q45" s="78"/>
      <c r="R45" s="78"/>
      <c r="S45" s="78"/>
      <c r="T45" s="78"/>
      <c r="U45" s="78"/>
      <c r="V45" s="49"/>
      <c r="W45" s="49"/>
      <c r="X45" s="49"/>
      <c r="Y45" s="91">
        <v>46023</v>
      </c>
    </row>
    <row r="46" spans="1:25" s="9" customFormat="1" ht="107.25" customHeight="1" x14ac:dyDescent="0.25">
      <c r="B46" s="110">
        <f>B45+1</f>
        <v>22</v>
      </c>
      <c r="C46" s="58">
        <v>14124</v>
      </c>
      <c r="D46" s="45" t="s">
        <v>133</v>
      </c>
      <c r="E46" s="8" t="s">
        <v>23</v>
      </c>
      <c r="F46" s="10" t="s">
        <v>134</v>
      </c>
      <c r="G46" s="11" t="s">
        <v>135</v>
      </c>
      <c r="H46" s="96" t="s">
        <v>136</v>
      </c>
      <c r="I46" s="10" t="s">
        <v>137</v>
      </c>
      <c r="J46" s="11" t="s">
        <v>28</v>
      </c>
      <c r="K46" s="42">
        <v>1</v>
      </c>
      <c r="L46" s="134">
        <v>571540169</v>
      </c>
      <c r="M46" s="184" t="s">
        <v>30</v>
      </c>
      <c r="N46" s="184"/>
      <c r="O46" s="184"/>
      <c r="P46" s="184"/>
      <c r="Q46" s="184"/>
      <c r="R46" s="184"/>
      <c r="S46" s="184"/>
      <c r="T46" s="184"/>
      <c r="U46" s="184"/>
      <c r="V46" s="184"/>
      <c r="W46" s="184"/>
      <c r="X46" s="184"/>
      <c r="Y46" s="66"/>
    </row>
    <row r="47" spans="1:25" s="9" customFormat="1" ht="85.5" customHeight="1" x14ac:dyDescent="0.25">
      <c r="B47" s="110">
        <v>23</v>
      </c>
      <c r="C47" s="158">
        <v>14127</v>
      </c>
      <c r="D47" s="45" t="s">
        <v>138</v>
      </c>
      <c r="E47" s="10"/>
      <c r="F47" s="10" t="s">
        <v>139</v>
      </c>
      <c r="G47" s="11" t="s">
        <v>140</v>
      </c>
      <c r="H47" s="96" t="s">
        <v>141</v>
      </c>
      <c r="I47" s="10" t="s">
        <v>142</v>
      </c>
      <c r="J47" s="11" t="s">
        <v>28</v>
      </c>
      <c r="K47" s="42"/>
      <c r="L47" s="134">
        <v>100823754</v>
      </c>
      <c r="M47" s="184" t="s">
        <v>143</v>
      </c>
      <c r="N47" s="184"/>
      <c r="O47" s="184"/>
      <c r="P47" s="184"/>
      <c r="Q47" s="184"/>
      <c r="R47" s="184"/>
      <c r="S47" s="184"/>
      <c r="T47" s="184"/>
      <c r="U47" s="184"/>
      <c r="V47" s="184"/>
      <c r="W47" s="184"/>
      <c r="X47" s="184"/>
      <c r="Y47" s="66"/>
    </row>
    <row r="48" spans="1:25" s="9" customFormat="1" ht="156" customHeight="1" x14ac:dyDescent="0.25">
      <c r="B48" s="110">
        <v>24</v>
      </c>
      <c r="C48" s="58">
        <v>14178</v>
      </c>
      <c r="D48" s="45" t="s">
        <v>144</v>
      </c>
      <c r="E48" s="8" t="s">
        <v>23</v>
      </c>
      <c r="F48" s="10" t="s">
        <v>145</v>
      </c>
      <c r="G48" s="11" t="s">
        <v>146</v>
      </c>
      <c r="H48" s="96" t="s">
        <v>147</v>
      </c>
      <c r="I48" s="10" t="s">
        <v>148</v>
      </c>
      <c r="J48" s="11" t="s">
        <v>28</v>
      </c>
      <c r="K48" s="42">
        <v>1</v>
      </c>
      <c r="L48" s="134">
        <v>52613963</v>
      </c>
      <c r="M48" s="78"/>
      <c r="N48" s="78"/>
      <c r="O48" s="78"/>
      <c r="P48" s="78"/>
      <c r="Q48" s="78"/>
      <c r="R48" s="78"/>
      <c r="S48" s="78"/>
      <c r="T48" s="78"/>
      <c r="U48" s="78"/>
      <c r="V48" s="78"/>
      <c r="W48" s="78"/>
      <c r="X48" s="49"/>
      <c r="Y48" s="91">
        <v>46023</v>
      </c>
    </row>
    <row r="49" spans="2:25" s="9" customFormat="1" ht="85.5" customHeight="1" x14ac:dyDescent="0.35">
      <c r="B49" s="110">
        <v>25</v>
      </c>
      <c r="C49" s="58">
        <v>14233</v>
      </c>
      <c r="D49" s="45" t="s">
        <v>149</v>
      </c>
      <c r="E49" s="107" t="s">
        <v>23</v>
      </c>
      <c r="F49" s="113" t="s">
        <v>150</v>
      </c>
      <c r="G49" s="113" t="s">
        <v>151</v>
      </c>
      <c r="H49" s="114" t="s">
        <v>152</v>
      </c>
      <c r="I49" s="10" t="s">
        <v>153</v>
      </c>
      <c r="J49" s="11" t="s">
        <v>28</v>
      </c>
      <c r="K49" s="42"/>
      <c r="L49" s="134">
        <v>577903533</v>
      </c>
      <c r="M49" s="78"/>
      <c r="N49" s="78"/>
      <c r="O49" s="78"/>
      <c r="P49" s="78"/>
      <c r="Q49" s="78"/>
      <c r="R49" s="78"/>
      <c r="S49" s="78"/>
      <c r="T49" s="78"/>
      <c r="U49" s="78"/>
      <c r="V49" s="78"/>
      <c r="W49" s="78"/>
      <c r="X49" s="49"/>
      <c r="Y49" s="91">
        <v>46023</v>
      </c>
    </row>
    <row r="50" spans="2:25" s="9" customFormat="1" ht="176.25" customHeight="1" x14ac:dyDescent="0.25">
      <c r="B50" s="110">
        <v>26</v>
      </c>
      <c r="C50" s="58">
        <v>14234</v>
      </c>
      <c r="D50" s="45" t="s">
        <v>154</v>
      </c>
      <c r="E50" s="107" t="s">
        <v>23</v>
      </c>
      <c r="F50" s="112" t="s">
        <v>155</v>
      </c>
      <c r="G50" s="105" t="s">
        <v>156</v>
      </c>
      <c r="H50" s="108" t="s">
        <v>157</v>
      </c>
      <c r="I50" s="10" t="s">
        <v>158</v>
      </c>
      <c r="J50" s="11" t="s">
        <v>28</v>
      </c>
      <c r="K50" s="42">
        <v>1</v>
      </c>
      <c r="L50" s="134">
        <v>113318935</v>
      </c>
      <c r="M50" s="78"/>
      <c r="N50" s="78"/>
      <c r="O50" s="78"/>
      <c r="P50" s="78"/>
      <c r="Q50" s="93"/>
      <c r="R50" s="93"/>
      <c r="S50" s="93"/>
      <c r="T50" s="93"/>
      <c r="U50" s="93"/>
      <c r="V50" s="93"/>
      <c r="W50" s="93"/>
      <c r="X50" s="49"/>
      <c r="Y50" s="91">
        <v>46023</v>
      </c>
    </row>
    <row r="51" spans="2:25" s="9" customFormat="1" ht="221.25" customHeight="1" x14ac:dyDescent="0.25">
      <c r="B51" s="110">
        <f>B50+1</f>
        <v>27</v>
      </c>
      <c r="C51" s="58">
        <v>14488</v>
      </c>
      <c r="D51" s="45" t="s">
        <v>159</v>
      </c>
      <c r="E51" s="10" t="s">
        <v>23</v>
      </c>
      <c r="F51" s="10" t="s">
        <v>160</v>
      </c>
      <c r="G51" s="11" t="s">
        <v>161</v>
      </c>
      <c r="H51" s="96" t="s">
        <v>162</v>
      </c>
      <c r="I51" s="10" t="s">
        <v>163</v>
      </c>
      <c r="J51" s="11" t="s">
        <v>28</v>
      </c>
      <c r="K51" s="42">
        <v>1</v>
      </c>
      <c r="L51" s="134">
        <v>260094122</v>
      </c>
      <c r="M51" s="80"/>
      <c r="N51" s="80"/>
      <c r="O51" s="80"/>
      <c r="P51" s="80"/>
      <c r="Q51" s="93"/>
      <c r="R51" s="93"/>
      <c r="S51" s="93"/>
      <c r="T51" s="93"/>
      <c r="U51" s="93"/>
      <c r="V51" s="93"/>
      <c r="W51" s="93"/>
      <c r="X51" s="93"/>
      <c r="Y51" s="91">
        <v>46023</v>
      </c>
    </row>
    <row r="52" spans="2:25" s="9" customFormat="1" ht="125.25" customHeight="1" x14ac:dyDescent="0.25">
      <c r="B52" s="110">
        <f>B51+1</f>
        <v>28</v>
      </c>
      <c r="C52" s="58">
        <v>14690</v>
      </c>
      <c r="D52" s="45" t="s">
        <v>164</v>
      </c>
      <c r="E52" s="8" t="s">
        <v>23</v>
      </c>
      <c r="F52" s="10" t="s">
        <v>165</v>
      </c>
      <c r="G52" s="11" t="s">
        <v>166</v>
      </c>
      <c r="H52" s="96" t="s">
        <v>167</v>
      </c>
      <c r="I52" s="10" t="s">
        <v>168</v>
      </c>
      <c r="J52" s="11" t="s">
        <v>28</v>
      </c>
      <c r="K52" s="42">
        <v>1</v>
      </c>
      <c r="L52" s="134">
        <v>16967193</v>
      </c>
      <c r="M52" s="192" t="s">
        <v>169</v>
      </c>
      <c r="N52" s="192"/>
      <c r="O52" s="192"/>
      <c r="P52" s="192"/>
      <c r="Q52" s="192"/>
      <c r="R52" s="192"/>
      <c r="S52" s="192"/>
      <c r="T52" s="192"/>
      <c r="U52" s="192"/>
      <c r="V52" s="192"/>
      <c r="W52" s="192"/>
      <c r="X52" s="192"/>
      <c r="Y52" s="67"/>
    </row>
    <row r="53" spans="2:25" s="9" customFormat="1" ht="185.25" customHeight="1" x14ac:dyDescent="0.25">
      <c r="B53" s="110">
        <v>29</v>
      </c>
      <c r="C53" s="58">
        <v>14692</v>
      </c>
      <c r="D53" s="45" t="s">
        <v>170</v>
      </c>
      <c r="E53" s="41" t="s">
        <v>23</v>
      </c>
      <c r="F53" s="8" t="s">
        <v>171</v>
      </c>
      <c r="G53" s="11" t="s">
        <v>172</v>
      </c>
      <c r="H53" s="96" t="s">
        <v>173</v>
      </c>
      <c r="I53" s="10" t="s">
        <v>174</v>
      </c>
      <c r="J53" s="11" t="s">
        <v>28</v>
      </c>
      <c r="K53" s="42">
        <v>1</v>
      </c>
      <c r="L53" s="134">
        <v>2681364285</v>
      </c>
      <c r="M53" s="80"/>
      <c r="N53" s="80"/>
      <c r="O53" s="80"/>
      <c r="P53" s="80"/>
      <c r="Q53" s="80"/>
      <c r="R53" s="80"/>
      <c r="S53" s="80"/>
      <c r="T53" s="80"/>
      <c r="U53" s="80"/>
      <c r="V53" s="80"/>
      <c r="W53" s="80"/>
      <c r="X53" s="80"/>
      <c r="Y53" s="91">
        <v>46023</v>
      </c>
    </row>
    <row r="54" spans="2:25" s="9" customFormat="1" ht="140.25" customHeight="1" x14ac:dyDescent="0.35">
      <c r="B54" s="110">
        <v>30</v>
      </c>
      <c r="C54" s="59">
        <v>14693</v>
      </c>
      <c r="D54" s="45" t="s">
        <v>175</v>
      </c>
      <c r="E54" s="41" t="s">
        <v>23</v>
      </c>
      <c r="F54" s="113" t="s">
        <v>176</v>
      </c>
      <c r="G54" s="114" t="s">
        <v>177</v>
      </c>
      <c r="H54" s="114" t="s">
        <v>178</v>
      </c>
      <c r="I54" s="10" t="s">
        <v>179</v>
      </c>
      <c r="J54" s="11" t="s">
        <v>28</v>
      </c>
      <c r="K54" s="42"/>
      <c r="L54" s="134">
        <v>95650113</v>
      </c>
      <c r="M54" s="80"/>
      <c r="N54" s="80"/>
      <c r="O54" s="80"/>
      <c r="P54" s="80"/>
      <c r="Q54" s="80"/>
      <c r="R54" s="80"/>
      <c r="S54" s="80"/>
      <c r="T54" s="80"/>
      <c r="U54" s="80"/>
      <c r="V54" s="80"/>
      <c r="W54" s="80"/>
      <c r="X54" s="80"/>
      <c r="Y54" s="91">
        <v>46023</v>
      </c>
    </row>
    <row r="55" spans="2:25" s="9" customFormat="1" ht="105" customHeight="1" x14ac:dyDescent="0.25">
      <c r="B55" s="110">
        <v>31</v>
      </c>
      <c r="C55" s="59">
        <v>14911</v>
      </c>
      <c r="D55" s="45" t="s">
        <v>180</v>
      </c>
      <c r="E55" s="41" t="s">
        <v>23</v>
      </c>
      <c r="F55" s="105" t="s">
        <v>181</v>
      </c>
      <c r="G55" s="105" t="s">
        <v>182</v>
      </c>
      <c r="H55" s="115" t="s">
        <v>183</v>
      </c>
      <c r="I55" s="11" t="s">
        <v>184</v>
      </c>
      <c r="J55" s="11" t="s">
        <v>28</v>
      </c>
      <c r="K55" s="42">
        <v>1</v>
      </c>
      <c r="L55" s="134">
        <v>135624299</v>
      </c>
      <c r="M55" s="184" t="s">
        <v>185</v>
      </c>
      <c r="N55" s="184"/>
      <c r="O55" s="184"/>
      <c r="P55" s="184"/>
      <c r="Q55" s="184"/>
      <c r="R55" s="184"/>
      <c r="S55" s="184"/>
      <c r="T55" s="184"/>
      <c r="U55" s="184"/>
      <c r="V55" s="184"/>
      <c r="W55" s="184"/>
      <c r="X55" s="184"/>
      <c r="Y55" s="66"/>
    </row>
    <row r="56" spans="2:25" s="9" customFormat="1" ht="105" customHeight="1" x14ac:dyDescent="0.25">
      <c r="B56" s="110">
        <f>B55+1</f>
        <v>32</v>
      </c>
      <c r="C56" s="58">
        <v>4983</v>
      </c>
      <c r="D56" s="45" t="s">
        <v>186</v>
      </c>
      <c r="E56" s="41" t="s">
        <v>23</v>
      </c>
      <c r="F56" s="11" t="s">
        <v>187</v>
      </c>
      <c r="G56" s="11" t="s">
        <v>188</v>
      </c>
      <c r="H56" s="97" t="s">
        <v>183</v>
      </c>
      <c r="I56" s="11" t="s">
        <v>184</v>
      </c>
      <c r="J56" s="11" t="s">
        <v>28</v>
      </c>
      <c r="K56" s="42">
        <v>1</v>
      </c>
      <c r="L56" s="134">
        <v>253247167</v>
      </c>
      <c r="M56" s="78"/>
      <c r="N56" s="78"/>
      <c r="O56" s="78"/>
      <c r="P56" s="78"/>
      <c r="Q56" s="78"/>
      <c r="R56" s="78"/>
      <c r="S56" s="78"/>
      <c r="T56" s="78"/>
      <c r="U56" s="78"/>
      <c r="V56" s="78"/>
      <c r="W56" s="78"/>
      <c r="X56" s="78"/>
      <c r="Y56" s="91">
        <v>46023</v>
      </c>
    </row>
    <row r="57" spans="2:25" s="9" customFormat="1" ht="357.75" customHeight="1" x14ac:dyDescent="0.25">
      <c r="B57" s="110">
        <v>33</v>
      </c>
      <c r="C57" s="58">
        <v>16536</v>
      </c>
      <c r="D57" s="45" t="s">
        <v>189</v>
      </c>
      <c r="E57" s="8"/>
      <c r="F57" s="11" t="s">
        <v>62</v>
      </c>
      <c r="G57" s="11" t="s">
        <v>23</v>
      </c>
      <c r="H57" s="97" t="s">
        <v>190</v>
      </c>
      <c r="I57" s="53" t="s">
        <v>191</v>
      </c>
      <c r="J57" s="11" t="s">
        <v>28</v>
      </c>
      <c r="K57" s="42">
        <v>1</v>
      </c>
      <c r="L57" s="134">
        <v>600000000</v>
      </c>
      <c r="M57" s="49"/>
      <c r="N57" s="49"/>
      <c r="O57" s="49"/>
      <c r="P57" s="49"/>
      <c r="Q57" s="49"/>
      <c r="R57" s="78"/>
      <c r="S57" s="78"/>
      <c r="T57" s="78"/>
      <c r="U57" s="78"/>
      <c r="V57" s="78"/>
      <c r="W57" s="78"/>
      <c r="X57" s="78"/>
      <c r="Y57" s="66">
        <v>46174</v>
      </c>
    </row>
    <row r="58" spans="2:25" s="9" customFormat="1" ht="374.25" customHeight="1" x14ac:dyDescent="0.25">
      <c r="B58" s="110">
        <v>34</v>
      </c>
      <c r="C58" s="158">
        <v>15343</v>
      </c>
      <c r="D58" s="45" t="s">
        <v>192</v>
      </c>
      <c r="E58" s="8"/>
      <c r="F58" s="11" t="s">
        <v>193</v>
      </c>
      <c r="G58" s="11" t="s">
        <v>194</v>
      </c>
      <c r="H58" s="97" t="s">
        <v>195</v>
      </c>
      <c r="I58" s="53" t="s">
        <v>196</v>
      </c>
      <c r="J58" s="11" t="s">
        <v>28</v>
      </c>
      <c r="K58" s="42"/>
      <c r="L58" s="134">
        <v>6069830</v>
      </c>
      <c r="M58" s="49"/>
      <c r="N58" s="49"/>
      <c r="O58" s="49"/>
      <c r="P58" s="49"/>
      <c r="Q58" s="49"/>
      <c r="R58" s="78"/>
      <c r="S58" s="78"/>
      <c r="T58" s="78"/>
      <c r="U58" s="78"/>
      <c r="V58" s="78"/>
      <c r="W58" s="78"/>
      <c r="X58" s="49"/>
      <c r="Y58" s="66">
        <v>46174</v>
      </c>
    </row>
    <row r="59" spans="2:25" s="9" customFormat="1" ht="204" customHeight="1" x14ac:dyDescent="0.25">
      <c r="B59" s="110">
        <f>B58+1</f>
        <v>35</v>
      </c>
      <c r="C59" s="150">
        <v>16656</v>
      </c>
      <c r="D59" s="45" t="s">
        <v>197</v>
      </c>
      <c r="E59" s="11"/>
      <c r="F59" s="11" t="s">
        <v>198</v>
      </c>
      <c r="G59" s="11" t="s">
        <v>199</v>
      </c>
      <c r="H59" s="97" t="s">
        <v>200</v>
      </c>
      <c r="I59" s="11" t="s">
        <v>201</v>
      </c>
      <c r="J59" s="11" t="s">
        <v>28</v>
      </c>
      <c r="K59" s="42">
        <v>1</v>
      </c>
      <c r="L59" s="134">
        <v>58499682</v>
      </c>
      <c r="M59" s="78"/>
      <c r="N59" s="78"/>
      <c r="O59" s="78"/>
      <c r="P59" s="78"/>
      <c r="Q59" s="78"/>
      <c r="R59" s="78"/>
      <c r="S59" s="78"/>
      <c r="T59" s="78"/>
      <c r="U59" s="78"/>
      <c r="V59" s="78"/>
      <c r="W59" s="78"/>
      <c r="X59" s="78"/>
      <c r="Y59" s="91">
        <v>46023</v>
      </c>
    </row>
    <row r="60" spans="2:25" s="9" customFormat="1" ht="15.75" customHeight="1" x14ac:dyDescent="0.25">
      <c r="B60" s="185" t="s">
        <v>23</v>
      </c>
      <c r="C60" s="185"/>
      <c r="D60" s="185"/>
      <c r="E60" s="185"/>
      <c r="F60" s="185"/>
      <c r="G60" s="185"/>
      <c r="H60" s="185"/>
      <c r="I60" s="185"/>
      <c r="J60" s="185"/>
      <c r="K60" s="185"/>
      <c r="L60" s="185"/>
      <c r="M60" s="185"/>
      <c r="N60" s="185"/>
      <c r="O60" s="185"/>
      <c r="P60" s="185"/>
      <c r="Q60" s="185"/>
      <c r="R60" s="185"/>
      <c r="S60" s="185"/>
      <c r="T60" s="185"/>
      <c r="U60" s="185"/>
      <c r="V60" s="185"/>
      <c r="W60" s="185"/>
      <c r="X60" s="185"/>
      <c r="Y60" s="185"/>
    </row>
    <row r="61" spans="2:25" s="9" customFormat="1" ht="19.5" customHeight="1" x14ac:dyDescent="0.25">
      <c r="B61" s="193" t="s">
        <v>202</v>
      </c>
      <c r="C61" s="193"/>
      <c r="D61" s="193"/>
      <c r="E61" s="193"/>
      <c r="F61" s="193"/>
      <c r="G61" s="193"/>
      <c r="H61" s="193"/>
      <c r="I61" s="193"/>
      <c r="J61" s="193"/>
      <c r="K61" s="193"/>
      <c r="L61" s="193"/>
      <c r="M61" s="193"/>
      <c r="N61" s="193"/>
      <c r="O61" s="193"/>
      <c r="P61" s="193"/>
      <c r="Q61" s="193"/>
      <c r="R61" s="193"/>
      <c r="S61" s="193"/>
      <c r="T61" s="193"/>
      <c r="U61" s="193"/>
      <c r="V61" s="193"/>
      <c r="W61" s="193"/>
      <c r="X61" s="193"/>
      <c r="Y61" s="193"/>
    </row>
    <row r="62" spans="2:25" s="9" customFormat="1" ht="107.1" customHeight="1" x14ac:dyDescent="0.25">
      <c r="B62" s="110">
        <f>B59+1</f>
        <v>36</v>
      </c>
      <c r="C62" s="150">
        <v>15200</v>
      </c>
      <c r="D62" s="10" t="s">
        <v>203</v>
      </c>
      <c r="E62" s="41" t="s">
        <v>23</v>
      </c>
      <c r="F62" s="10" t="s">
        <v>204</v>
      </c>
      <c r="G62" s="11" t="s">
        <v>205</v>
      </c>
      <c r="H62" s="96" t="s">
        <v>206</v>
      </c>
      <c r="I62" s="10" t="s">
        <v>207</v>
      </c>
      <c r="J62" s="11" t="s">
        <v>28</v>
      </c>
      <c r="K62" s="42">
        <v>1</v>
      </c>
      <c r="L62" s="134">
        <v>1751736</v>
      </c>
      <c r="M62" s="49"/>
      <c r="N62" s="49"/>
      <c r="O62" s="78"/>
      <c r="P62" s="78"/>
      <c r="Q62" s="78"/>
      <c r="R62" s="78"/>
      <c r="S62" s="78"/>
      <c r="T62" s="78"/>
      <c r="U62" s="78"/>
      <c r="V62" s="78"/>
      <c r="W62" s="49"/>
      <c r="X62" s="49"/>
      <c r="Y62" s="66">
        <v>46082</v>
      </c>
    </row>
    <row r="63" spans="2:25" s="9" customFormat="1" ht="99.75" customHeight="1" x14ac:dyDescent="0.25">
      <c r="B63" s="110">
        <f>B62+1</f>
        <v>37</v>
      </c>
      <c r="C63" s="150">
        <v>16149</v>
      </c>
      <c r="D63" s="8" t="s">
        <v>208</v>
      </c>
      <c r="E63" s="8" t="s">
        <v>23</v>
      </c>
      <c r="F63" s="8" t="s">
        <v>209</v>
      </c>
      <c r="G63" s="8" t="s">
        <v>210</v>
      </c>
      <c r="H63" s="98" t="s">
        <v>211</v>
      </c>
      <c r="I63" s="8" t="s">
        <v>212</v>
      </c>
      <c r="J63" s="11" t="s">
        <v>28</v>
      </c>
      <c r="K63" s="38">
        <v>1</v>
      </c>
      <c r="L63" s="133">
        <v>15717810</v>
      </c>
      <c r="M63" s="198" t="s">
        <v>213</v>
      </c>
      <c r="N63" s="199"/>
      <c r="O63" s="199"/>
      <c r="P63" s="199"/>
      <c r="Q63" s="199"/>
      <c r="R63" s="199"/>
      <c r="S63" s="199"/>
      <c r="T63" s="199"/>
      <c r="U63" s="199"/>
      <c r="V63" s="199"/>
      <c r="W63" s="199"/>
      <c r="X63" s="200"/>
      <c r="Y63" s="66"/>
    </row>
    <row r="64" spans="2:25" s="9" customFormat="1" ht="88.5" customHeight="1" x14ac:dyDescent="0.25">
      <c r="B64" s="110">
        <f t="shared" ref="B64:B86" si="1">B63+1</f>
        <v>38</v>
      </c>
      <c r="C64" s="150">
        <v>16700</v>
      </c>
      <c r="D64" s="10" t="s">
        <v>214</v>
      </c>
      <c r="E64" s="107" t="s">
        <v>23</v>
      </c>
      <c r="F64" s="10" t="s">
        <v>215</v>
      </c>
      <c r="G64" s="11" t="s">
        <v>216</v>
      </c>
      <c r="H64" s="96" t="s">
        <v>217</v>
      </c>
      <c r="I64" s="48" t="s">
        <v>218</v>
      </c>
      <c r="J64" s="11" t="s">
        <v>219</v>
      </c>
      <c r="K64" s="38">
        <v>1</v>
      </c>
      <c r="L64" s="134">
        <v>12862214</v>
      </c>
      <c r="M64" s="201"/>
      <c r="N64" s="201"/>
      <c r="O64" s="201"/>
      <c r="P64" s="201"/>
      <c r="Q64" s="201"/>
      <c r="R64" s="201"/>
      <c r="S64" s="204"/>
      <c r="T64" s="204"/>
      <c r="U64" s="204"/>
      <c r="V64" s="204"/>
      <c r="W64" s="204"/>
      <c r="X64" s="204"/>
      <c r="Y64" s="207">
        <v>46023</v>
      </c>
    </row>
    <row r="65" spans="2:25" s="9" customFormat="1" ht="34.5" customHeight="1" x14ac:dyDescent="0.25">
      <c r="B65" s="210">
        <v>39</v>
      </c>
      <c r="C65" s="213">
        <v>16785</v>
      </c>
      <c r="D65" s="214" t="s">
        <v>220</v>
      </c>
      <c r="E65" s="1" t="s">
        <v>221</v>
      </c>
      <c r="F65" s="215" t="s">
        <v>215</v>
      </c>
      <c r="G65" s="215" t="s">
        <v>216</v>
      </c>
      <c r="H65" s="216" t="s">
        <v>222</v>
      </c>
      <c r="I65" s="215" t="s">
        <v>218</v>
      </c>
      <c r="J65" s="11" t="s">
        <v>28</v>
      </c>
      <c r="K65" s="38">
        <v>1</v>
      </c>
      <c r="L65" s="217">
        <v>698180519</v>
      </c>
      <c r="M65" s="202"/>
      <c r="N65" s="202"/>
      <c r="O65" s="202"/>
      <c r="P65" s="202"/>
      <c r="Q65" s="202"/>
      <c r="R65" s="202"/>
      <c r="S65" s="205"/>
      <c r="T65" s="205"/>
      <c r="U65" s="205"/>
      <c r="V65" s="205"/>
      <c r="W65" s="205"/>
      <c r="X65" s="205"/>
      <c r="Y65" s="208"/>
    </row>
    <row r="66" spans="2:25" s="9" customFormat="1" ht="34.5" customHeight="1" x14ac:dyDescent="0.25">
      <c r="B66" s="211"/>
      <c r="C66" s="213"/>
      <c r="D66" s="214"/>
      <c r="E66" s="1" t="s">
        <v>223</v>
      </c>
      <c r="F66" s="215"/>
      <c r="G66" s="215"/>
      <c r="H66" s="216"/>
      <c r="I66" s="215"/>
      <c r="J66" s="11" t="s">
        <v>28</v>
      </c>
      <c r="K66" s="38">
        <v>1</v>
      </c>
      <c r="L66" s="217"/>
      <c r="M66" s="202"/>
      <c r="N66" s="202"/>
      <c r="O66" s="202"/>
      <c r="P66" s="202"/>
      <c r="Q66" s="202"/>
      <c r="R66" s="202"/>
      <c r="S66" s="205"/>
      <c r="T66" s="205"/>
      <c r="U66" s="205"/>
      <c r="V66" s="205"/>
      <c r="W66" s="205"/>
      <c r="X66" s="205"/>
      <c r="Y66" s="208"/>
    </row>
    <row r="67" spans="2:25" s="9" customFormat="1" ht="34.5" customHeight="1" x14ac:dyDescent="0.25">
      <c r="B67" s="211"/>
      <c r="C67" s="213"/>
      <c r="D67" s="214"/>
      <c r="E67" s="1" t="s">
        <v>224</v>
      </c>
      <c r="F67" s="215"/>
      <c r="G67" s="215"/>
      <c r="H67" s="216"/>
      <c r="I67" s="215"/>
      <c r="J67" s="11" t="s">
        <v>28</v>
      </c>
      <c r="K67" s="38">
        <v>1</v>
      </c>
      <c r="L67" s="217"/>
      <c r="M67" s="202"/>
      <c r="N67" s="202"/>
      <c r="O67" s="202"/>
      <c r="P67" s="202"/>
      <c r="Q67" s="202"/>
      <c r="R67" s="202"/>
      <c r="S67" s="205"/>
      <c r="T67" s="205"/>
      <c r="U67" s="205"/>
      <c r="V67" s="205"/>
      <c r="W67" s="205"/>
      <c r="X67" s="205"/>
      <c r="Y67" s="208"/>
    </row>
    <row r="68" spans="2:25" s="9" customFormat="1" ht="34.5" customHeight="1" x14ac:dyDescent="0.25">
      <c r="B68" s="211"/>
      <c r="C68" s="213"/>
      <c r="D68" s="214"/>
      <c r="E68" s="1" t="s">
        <v>225</v>
      </c>
      <c r="F68" s="215"/>
      <c r="G68" s="215"/>
      <c r="H68" s="216"/>
      <c r="I68" s="215"/>
      <c r="J68" s="11" t="s">
        <v>28</v>
      </c>
      <c r="K68" s="38">
        <v>1</v>
      </c>
      <c r="L68" s="217"/>
      <c r="M68" s="202"/>
      <c r="N68" s="202"/>
      <c r="O68" s="202"/>
      <c r="P68" s="202"/>
      <c r="Q68" s="202"/>
      <c r="R68" s="202"/>
      <c r="S68" s="205"/>
      <c r="T68" s="205"/>
      <c r="U68" s="205"/>
      <c r="V68" s="205"/>
      <c r="W68" s="205"/>
      <c r="X68" s="205"/>
      <c r="Y68" s="208"/>
    </row>
    <row r="69" spans="2:25" s="9" customFormat="1" ht="34.5" customHeight="1" x14ac:dyDescent="0.25">
      <c r="B69" s="211"/>
      <c r="C69" s="213"/>
      <c r="D69" s="214"/>
      <c r="E69" s="1" t="s">
        <v>226</v>
      </c>
      <c r="F69" s="215"/>
      <c r="G69" s="215"/>
      <c r="H69" s="216"/>
      <c r="I69" s="215"/>
      <c r="J69" s="11" t="s">
        <v>28</v>
      </c>
      <c r="K69" s="38">
        <v>1</v>
      </c>
      <c r="L69" s="217"/>
      <c r="M69" s="202"/>
      <c r="N69" s="202"/>
      <c r="O69" s="202"/>
      <c r="P69" s="202"/>
      <c r="Q69" s="202"/>
      <c r="R69" s="202"/>
      <c r="S69" s="206"/>
      <c r="T69" s="206"/>
      <c r="U69" s="206"/>
      <c r="V69" s="206"/>
      <c r="W69" s="206"/>
      <c r="X69" s="206"/>
      <c r="Y69" s="209"/>
    </row>
    <row r="70" spans="2:25" s="9" customFormat="1" ht="34.5" customHeight="1" x14ac:dyDescent="0.25">
      <c r="B70" s="211"/>
      <c r="C70" s="213"/>
      <c r="D70" s="214"/>
      <c r="E70" s="1" t="s">
        <v>227</v>
      </c>
      <c r="F70" s="215"/>
      <c r="G70" s="215"/>
      <c r="H70" s="216"/>
      <c r="I70" s="215"/>
      <c r="J70" s="11" t="s">
        <v>28</v>
      </c>
      <c r="K70" s="38">
        <v>1</v>
      </c>
      <c r="L70" s="217"/>
      <c r="M70" s="202"/>
      <c r="N70" s="202"/>
      <c r="O70" s="202"/>
      <c r="P70" s="202"/>
      <c r="Q70" s="202"/>
      <c r="R70" s="202"/>
      <c r="S70" s="204"/>
      <c r="T70" s="204"/>
      <c r="U70" s="204"/>
      <c r="V70" s="204"/>
      <c r="W70" s="204"/>
      <c r="X70" s="204"/>
      <c r="Y70" s="207">
        <v>46023</v>
      </c>
    </row>
    <row r="71" spans="2:25" s="9" customFormat="1" ht="34.5" customHeight="1" x14ac:dyDescent="0.25">
      <c r="B71" s="211"/>
      <c r="C71" s="213"/>
      <c r="D71" s="214"/>
      <c r="E71" s="1" t="s">
        <v>228</v>
      </c>
      <c r="F71" s="215"/>
      <c r="G71" s="215"/>
      <c r="H71" s="216"/>
      <c r="I71" s="215"/>
      <c r="J71" s="11" t="s">
        <v>28</v>
      </c>
      <c r="K71" s="38">
        <v>1</v>
      </c>
      <c r="L71" s="217"/>
      <c r="M71" s="202"/>
      <c r="N71" s="202"/>
      <c r="O71" s="202"/>
      <c r="P71" s="202"/>
      <c r="Q71" s="202"/>
      <c r="R71" s="202"/>
      <c r="S71" s="205"/>
      <c r="T71" s="205"/>
      <c r="U71" s="205"/>
      <c r="V71" s="205"/>
      <c r="W71" s="205"/>
      <c r="X71" s="205"/>
      <c r="Y71" s="208"/>
    </row>
    <row r="72" spans="2:25" s="9" customFormat="1" ht="34.5" customHeight="1" x14ac:dyDescent="0.25">
      <c r="B72" s="211"/>
      <c r="C72" s="213"/>
      <c r="D72" s="214"/>
      <c r="E72" s="1" t="s">
        <v>229</v>
      </c>
      <c r="F72" s="215"/>
      <c r="G72" s="215"/>
      <c r="H72" s="216"/>
      <c r="I72" s="215"/>
      <c r="J72" s="11" t="s">
        <v>28</v>
      </c>
      <c r="K72" s="38">
        <v>1</v>
      </c>
      <c r="L72" s="217"/>
      <c r="M72" s="202"/>
      <c r="N72" s="202"/>
      <c r="O72" s="202"/>
      <c r="P72" s="202"/>
      <c r="Q72" s="202"/>
      <c r="R72" s="202"/>
      <c r="S72" s="205"/>
      <c r="T72" s="205"/>
      <c r="U72" s="205"/>
      <c r="V72" s="205"/>
      <c r="W72" s="205"/>
      <c r="X72" s="205"/>
      <c r="Y72" s="208"/>
    </row>
    <row r="73" spans="2:25" s="9" customFormat="1" ht="34.5" customHeight="1" x14ac:dyDescent="0.25">
      <c r="B73" s="211"/>
      <c r="C73" s="213"/>
      <c r="D73" s="214"/>
      <c r="E73" s="1" t="s">
        <v>230</v>
      </c>
      <c r="F73" s="215"/>
      <c r="G73" s="215"/>
      <c r="H73" s="216"/>
      <c r="I73" s="215"/>
      <c r="J73" s="11" t="s">
        <v>28</v>
      </c>
      <c r="K73" s="38">
        <v>1</v>
      </c>
      <c r="L73" s="217"/>
      <c r="M73" s="202"/>
      <c r="N73" s="202"/>
      <c r="O73" s="202"/>
      <c r="P73" s="202"/>
      <c r="Q73" s="202"/>
      <c r="R73" s="202"/>
      <c r="S73" s="205"/>
      <c r="T73" s="205"/>
      <c r="U73" s="205"/>
      <c r="V73" s="205"/>
      <c r="W73" s="205"/>
      <c r="X73" s="205"/>
      <c r="Y73" s="208"/>
    </row>
    <row r="74" spans="2:25" s="9" customFormat="1" ht="17.25" customHeight="1" x14ac:dyDescent="0.25">
      <c r="B74" s="211"/>
      <c r="C74" s="213"/>
      <c r="D74" s="214"/>
      <c r="E74" s="1" t="s">
        <v>231</v>
      </c>
      <c r="F74" s="215"/>
      <c r="G74" s="215"/>
      <c r="H74" s="216"/>
      <c r="I74" s="215"/>
      <c r="J74" s="11" t="s">
        <v>28</v>
      </c>
      <c r="K74" s="38">
        <v>1</v>
      </c>
      <c r="L74" s="217"/>
      <c r="M74" s="202"/>
      <c r="N74" s="202"/>
      <c r="O74" s="202"/>
      <c r="P74" s="202"/>
      <c r="Q74" s="202"/>
      <c r="R74" s="202"/>
      <c r="S74" s="205"/>
      <c r="T74" s="205"/>
      <c r="U74" s="205"/>
      <c r="V74" s="205"/>
      <c r="W74" s="205"/>
      <c r="X74" s="205"/>
      <c r="Y74" s="208"/>
    </row>
    <row r="75" spans="2:25" s="9" customFormat="1" ht="34.5" customHeight="1" x14ac:dyDescent="0.25">
      <c r="B75" s="212"/>
      <c r="C75" s="213"/>
      <c r="D75" s="214"/>
      <c r="E75" s="1" t="s">
        <v>232</v>
      </c>
      <c r="F75" s="215"/>
      <c r="G75" s="215"/>
      <c r="H75" s="216"/>
      <c r="I75" s="215"/>
      <c r="J75" s="11" t="s">
        <v>219</v>
      </c>
      <c r="K75" s="38">
        <v>1</v>
      </c>
      <c r="L75" s="217"/>
      <c r="M75" s="203"/>
      <c r="N75" s="203"/>
      <c r="O75" s="203"/>
      <c r="P75" s="203"/>
      <c r="Q75" s="203"/>
      <c r="R75" s="203"/>
      <c r="S75" s="206"/>
      <c r="T75" s="206"/>
      <c r="U75" s="206"/>
      <c r="V75" s="206"/>
      <c r="W75" s="206"/>
      <c r="X75" s="206"/>
      <c r="Y75" s="209"/>
    </row>
    <row r="76" spans="2:25" s="9" customFormat="1" ht="34.5" customHeight="1" x14ac:dyDescent="0.25">
      <c r="B76" s="210">
        <v>40</v>
      </c>
      <c r="C76" s="213">
        <v>16788</v>
      </c>
      <c r="D76" s="214" t="s">
        <v>233</v>
      </c>
      <c r="E76" s="1" t="s">
        <v>234</v>
      </c>
      <c r="F76" s="215" t="s">
        <v>235</v>
      </c>
      <c r="G76" s="215" t="s">
        <v>236</v>
      </c>
      <c r="H76" s="216" t="s">
        <v>237</v>
      </c>
      <c r="I76" s="215" t="s">
        <v>238</v>
      </c>
      <c r="J76" s="11" t="s">
        <v>28</v>
      </c>
      <c r="K76" s="38">
        <v>1</v>
      </c>
      <c r="L76" s="217">
        <v>497273476</v>
      </c>
      <c r="M76" s="220"/>
      <c r="N76" s="220"/>
      <c r="O76" s="220"/>
      <c r="P76" s="220"/>
      <c r="Q76" s="220"/>
      <c r="R76" s="220"/>
      <c r="S76" s="204"/>
      <c r="T76" s="204"/>
      <c r="U76" s="204"/>
      <c r="V76" s="204"/>
      <c r="W76" s="204"/>
      <c r="X76" s="204"/>
      <c r="Y76" s="207">
        <v>46023</v>
      </c>
    </row>
    <row r="77" spans="2:25" s="9" customFormat="1" ht="34.5" customHeight="1" x14ac:dyDescent="0.25">
      <c r="B77" s="211"/>
      <c r="C77" s="213"/>
      <c r="D77" s="214"/>
      <c r="E77" s="1" t="s">
        <v>239</v>
      </c>
      <c r="F77" s="215"/>
      <c r="G77" s="215"/>
      <c r="H77" s="216"/>
      <c r="I77" s="215"/>
      <c r="J77" s="11" t="s">
        <v>28</v>
      </c>
      <c r="K77" s="38">
        <v>1</v>
      </c>
      <c r="L77" s="217"/>
      <c r="M77" s="221"/>
      <c r="N77" s="221"/>
      <c r="O77" s="221"/>
      <c r="P77" s="221"/>
      <c r="Q77" s="221"/>
      <c r="R77" s="221"/>
      <c r="S77" s="205"/>
      <c r="T77" s="205"/>
      <c r="U77" s="205"/>
      <c r="V77" s="205"/>
      <c r="W77" s="205"/>
      <c r="X77" s="205"/>
      <c r="Y77" s="208"/>
    </row>
    <row r="78" spans="2:25" s="9" customFormat="1" x14ac:dyDescent="0.25">
      <c r="B78" s="211"/>
      <c r="C78" s="213"/>
      <c r="D78" s="214"/>
      <c r="E78" s="1" t="s">
        <v>240</v>
      </c>
      <c r="F78" s="215"/>
      <c r="G78" s="215"/>
      <c r="H78" s="216"/>
      <c r="I78" s="215"/>
      <c r="J78" s="11" t="s">
        <v>28</v>
      </c>
      <c r="K78" s="38">
        <v>1</v>
      </c>
      <c r="L78" s="217"/>
      <c r="M78" s="221"/>
      <c r="N78" s="221"/>
      <c r="O78" s="221"/>
      <c r="P78" s="221"/>
      <c r="Q78" s="221"/>
      <c r="R78" s="221"/>
      <c r="S78" s="205"/>
      <c r="T78" s="205"/>
      <c r="U78" s="205"/>
      <c r="V78" s="205"/>
      <c r="W78" s="205"/>
      <c r="X78" s="205"/>
      <c r="Y78" s="208"/>
    </row>
    <row r="79" spans="2:25" s="9" customFormat="1" x14ac:dyDescent="0.25">
      <c r="B79" s="211"/>
      <c r="C79" s="213"/>
      <c r="D79" s="214"/>
      <c r="E79" s="1" t="s">
        <v>241</v>
      </c>
      <c r="F79" s="215"/>
      <c r="G79" s="215"/>
      <c r="H79" s="216"/>
      <c r="I79" s="215"/>
      <c r="J79" s="11" t="s">
        <v>28</v>
      </c>
      <c r="K79" s="38">
        <v>1</v>
      </c>
      <c r="L79" s="217"/>
      <c r="M79" s="221"/>
      <c r="N79" s="221"/>
      <c r="O79" s="221"/>
      <c r="P79" s="221"/>
      <c r="Q79" s="221"/>
      <c r="R79" s="221"/>
      <c r="S79" s="205"/>
      <c r="T79" s="205"/>
      <c r="U79" s="205"/>
      <c r="V79" s="205"/>
      <c r="W79" s="205"/>
      <c r="X79" s="205"/>
      <c r="Y79" s="208"/>
    </row>
    <row r="80" spans="2:25" s="9" customFormat="1" ht="34.5" customHeight="1" x14ac:dyDescent="0.25">
      <c r="B80" s="211"/>
      <c r="C80" s="213"/>
      <c r="D80" s="214"/>
      <c r="E80" s="1" t="s">
        <v>242</v>
      </c>
      <c r="F80" s="215"/>
      <c r="G80" s="215"/>
      <c r="H80" s="216"/>
      <c r="I80" s="215"/>
      <c r="J80" s="11" t="s">
        <v>28</v>
      </c>
      <c r="K80" s="38">
        <v>1</v>
      </c>
      <c r="L80" s="217"/>
      <c r="M80" s="221"/>
      <c r="N80" s="221"/>
      <c r="O80" s="221"/>
      <c r="P80" s="221"/>
      <c r="Q80" s="221"/>
      <c r="R80" s="221"/>
      <c r="S80" s="205"/>
      <c r="T80" s="205"/>
      <c r="U80" s="205"/>
      <c r="V80" s="205"/>
      <c r="W80" s="205"/>
      <c r="X80" s="205"/>
      <c r="Y80" s="208"/>
    </row>
    <row r="81" spans="2:25" s="9" customFormat="1" ht="34.5" customHeight="1" x14ac:dyDescent="0.25">
      <c r="B81" s="211"/>
      <c r="C81" s="213"/>
      <c r="D81" s="214"/>
      <c r="E81" s="1" t="s">
        <v>243</v>
      </c>
      <c r="F81" s="215"/>
      <c r="G81" s="215"/>
      <c r="H81" s="216"/>
      <c r="I81" s="215"/>
      <c r="J81" s="11" t="s">
        <v>28</v>
      </c>
      <c r="K81" s="38">
        <v>1</v>
      </c>
      <c r="L81" s="217"/>
      <c r="M81" s="221"/>
      <c r="N81" s="221"/>
      <c r="O81" s="221"/>
      <c r="P81" s="221"/>
      <c r="Q81" s="221"/>
      <c r="R81" s="221"/>
      <c r="S81" s="205"/>
      <c r="T81" s="205"/>
      <c r="U81" s="205"/>
      <c r="V81" s="205"/>
      <c r="W81" s="205"/>
      <c r="X81" s="205"/>
      <c r="Y81" s="208"/>
    </row>
    <row r="82" spans="2:25" s="9" customFormat="1" ht="17.25" customHeight="1" x14ac:dyDescent="0.25">
      <c r="B82" s="211"/>
      <c r="C82" s="213"/>
      <c r="D82" s="214"/>
      <c r="E82" s="1" t="s">
        <v>244</v>
      </c>
      <c r="F82" s="215"/>
      <c r="G82" s="215"/>
      <c r="H82" s="216"/>
      <c r="I82" s="215"/>
      <c r="J82" s="11" t="s">
        <v>28</v>
      </c>
      <c r="K82" s="38">
        <v>1</v>
      </c>
      <c r="L82" s="217"/>
      <c r="M82" s="221"/>
      <c r="N82" s="221"/>
      <c r="O82" s="221"/>
      <c r="P82" s="221"/>
      <c r="Q82" s="221"/>
      <c r="R82" s="221"/>
      <c r="S82" s="205"/>
      <c r="T82" s="205"/>
      <c r="U82" s="205"/>
      <c r="V82" s="205"/>
      <c r="W82" s="205"/>
      <c r="X82" s="205"/>
      <c r="Y82" s="208"/>
    </row>
    <row r="83" spans="2:25" s="9" customFormat="1" ht="34.5" customHeight="1" x14ac:dyDescent="0.25">
      <c r="B83" s="212"/>
      <c r="C83" s="213"/>
      <c r="D83" s="214"/>
      <c r="E83" s="1" t="s">
        <v>245</v>
      </c>
      <c r="F83" s="215"/>
      <c r="G83" s="215"/>
      <c r="H83" s="216"/>
      <c r="I83" s="215"/>
      <c r="J83" s="11" t="s">
        <v>219</v>
      </c>
      <c r="K83" s="38">
        <v>1</v>
      </c>
      <c r="L83" s="217"/>
      <c r="M83" s="222"/>
      <c r="N83" s="222"/>
      <c r="O83" s="222"/>
      <c r="P83" s="222"/>
      <c r="Q83" s="222"/>
      <c r="R83" s="222"/>
      <c r="S83" s="206"/>
      <c r="T83" s="206"/>
      <c r="U83" s="206"/>
      <c r="V83" s="206"/>
      <c r="W83" s="206"/>
      <c r="X83" s="206"/>
      <c r="Y83" s="209"/>
    </row>
    <row r="84" spans="2:25" s="9" customFormat="1" ht="372" customHeight="1" x14ac:dyDescent="0.25">
      <c r="B84" s="110">
        <v>41</v>
      </c>
      <c r="C84" s="163">
        <v>16789</v>
      </c>
      <c r="D84" s="94" t="s">
        <v>246</v>
      </c>
      <c r="E84" s="1"/>
      <c r="F84" s="11" t="s">
        <v>247</v>
      </c>
      <c r="G84" s="11" t="s">
        <v>248</v>
      </c>
      <c r="H84" s="97" t="s">
        <v>249</v>
      </c>
      <c r="I84" s="53" t="s">
        <v>250</v>
      </c>
      <c r="J84" s="11" t="s">
        <v>28</v>
      </c>
      <c r="K84" s="38"/>
      <c r="L84" s="134">
        <v>296302682</v>
      </c>
      <c r="M84" s="87"/>
      <c r="N84" s="87"/>
      <c r="O84" s="87"/>
      <c r="P84" s="78"/>
      <c r="Q84" s="87"/>
      <c r="R84" s="87"/>
      <c r="S84" s="68"/>
      <c r="T84" s="49"/>
      <c r="U84" s="68"/>
      <c r="V84" s="68"/>
      <c r="W84" s="68"/>
      <c r="X84" s="68"/>
      <c r="Y84" s="66">
        <v>46023</v>
      </c>
    </row>
    <row r="85" spans="2:25" s="9" customFormat="1" ht="103.5" customHeight="1" x14ac:dyDescent="0.25">
      <c r="B85" s="110">
        <v>42</v>
      </c>
      <c r="C85" s="163">
        <v>16999</v>
      </c>
      <c r="D85" s="79" t="s">
        <v>251</v>
      </c>
      <c r="E85" s="37"/>
      <c r="F85" s="11" t="s">
        <v>252</v>
      </c>
      <c r="G85" s="11" t="s">
        <v>253</v>
      </c>
      <c r="H85" s="97" t="s">
        <v>254</v>
      </c>
      <c r="I85" s="53" t="s">
        <v>255</v>
      </c>
      <c r="J85" s="11" t="s">
        <v>219</v>
      </c>
      <c r="K85" s="38"/>
      <c r="L85" s="134">
        <v>386251820</v>
      </c>
      <c r="M85" s="87"/>
      <c r="N85" s="87"/>
      <c r="O85" s="87"/>
      <c r="P85" s="78"/>
      <c r="Q85" s="87"/>
      <c r="R85" s="87"/>
      <c r="S85" s="87"/>
      <c r="T85" s="78"/>
      <c r="U85" s="87"/>
      <c r="V85" s="87"/>
      <c r="W85" s="87"/>
      <c r="X85" s="87"/>
      <c r="Y85" s="66">
        <v>46023</v>
      </c>
    </row>
    <row r="86" spans="2:25" s="9" customFormat="1" ht="105" customHeight="1" x14ac:dyDescent="0.25">
      <c r="B86" s="110">
        <f t="shared" si="1"/>
        <v>43</v>
      </c>
      <c r="C86" s="150">
        <v>15148</v>
      </c>
      <c r="D86" s="8" t="s">
        <v>256</v>
      </c>
      <c r="E86" s="8" t="s">
        <v>23</v>
      </c>
      <c r="F86" s="8" t="s">
        <v>257</v>
      </c>
      <c r="G86" s="8" t="s">
        <v>258</v>
      </c>
      <c r="H86" s="98" t="s">
        <v>259</v>
      </c>
      <c r="I86" s="8" t="s">
        <v>260</v>
      </c>
      <c r="J86" s="11" t="s">
        <v>28</v>
      </c>
      <c r="K86" s="38">
        <v>1</v>
      </c>
      <c r="L86" s="133">
        <v>1751736</v>
      </c>
      <c r="M86" s="49"/>
      <c r="N86" s="49"/>
      <c r="O86" s="78"/>
      <c r="P86" s="78"/>
      <c r="Q86" s="78"/>
      <c r="R86" s="78"/>
      <c r="S86" s="78"/>
      <c r="T86" s="78"/>
      <c r="U86" s="78"/>
      <c r="V86" s="78"/>
      <c r="W86" s="78"/>
      <c r="X86" s="78"/>
      <c r="Y86" s="66">
        <v>46082</v>
      </c>
    </row>
    <row r="87" spans="2:25" s="9" customFormat="1" x14ac:dyDescent="0.25">
      <c r="B87" s="218" t="s">
        <v>23</v>
      </c>
      <c r="C87" s="218"/>
      <c r="D87" s="218"/>
      <c r="E87" s="218"/>
      <c r="F87" s="218"/>
      <c r="G87" s="218"/>
      <c r="H87" s="218"/>
      <c r="I87" s="218"/>
      <c r="J87" s="218"/>
      <c r="K87" s="218"/>
      <c r="L87" s="218"/>
      <c r="M87" s="218"/>
      <c r="N87" s="218"/>
      <c r="O87" s="218"/>
      <c r="P87" s="218"/>
      <c r="Q87" s="218"/>
      <c r="R87" s="218"/>
      <c r="S87" s="218"/>
      <c r="T87" s="218"/>
      <c r="U87" s="218"/>
      <c r="V87" s="218"/>
      <c r="W87" s="218"/>
      <c r="X87" s="218"/>
      <c r="Y87" s="218"/>
    </row>
    <row r="88" spans="2:25" s="9" customFormat="1" ht="19.5" x14ac:dyDescent="0.25">
      <c r="B88" s="219" t="s">
        <v>261</v>
      </c>
      <c r="C88" s="219"/>
      <c r="D88" s="219"/>
      <c r="E88" s="219"/>
      <c r="F88" s="219"/>
      <c r="G88" s="219"/>
      <c r="H88" s="219"/>
      <c r="I88" s="219"/>
      <c r="J88" s="219"/>
      <c r="K88" s="219"/>
      <c r="L88" s="219"/>
      <c r="M88" s="219"/>
      <c r="N88" s="219"/>
      <c r="O88" s="219"/>
      <c r="P88" s="219"/>
      <c r="Q88" s="219"/>
      <c r="R88" s="219"/>
      <c r="S88" s="219"/>
      <c r="T88" s="219"/>
      <c r="U88" s="219"/>
      <c r="V88" s="219"/>
      <c r="W88" s="219"/>
      <c r="X88" s="219"/>
      <c r="Y88" s="219"/>
    </row>
    <row r="89" spans="2:25" s="9" customFormat="1" ht="103.5" customHeight="1" x14ac:dyDescent="0.25">
      <c r="B89" s="110">
        <f>B86+1</f>
        <v>44</v>
      </c>
      <c r="C89" s="150">
        <v>14508</v>
      </c>
      <c r="D89" s="10" t="s">
        <v>262</v>
      </c>
      <c r="E89" s="41" t="s">
        <v>23</v>
      </c>
      <c r="F89" s="10" t="s">
        <v>263</v>
      </c>
      <c r="G89" s="11" t="s">
        <v>264</v>
      </c>
      <c r="H89" s="96" t="s">
        <v>265</v>
      </c>
      <c r="I89" s="10" t="s">
        <v>266</v>
      </c>
      <c r="J89" s="11" t="s">
        <v>28</v>
      </c>
      <c r="K89" s="42">
        <v>1</v>
      </c>
      <c r="L89" s="134">
        <v>3895064</v>
      </c>
      <c r="M89" s="49"/>
      <c r="N89" s="49"/>
      <c r="O89" s="49"/>
      <c r="P89" s="49"/>
      <c r="Q89" s="49"/>
      <c r="R89" s="78"/>
      <c r="S89" s="78"/>
      <c r="T89" s="78"/>
      <c r="U89" s="78"/>
      <c r="V89" s="78"/>
      <c r="W89" s="78"/>
      <c r="X89" s="78"/>
      <c r="Y89" s="66">
        <v>46174</v>
      </c>
    </row>
    <row r="90" spans="2:25" s="9" customFormat="1" ht="69" customHeight="1" x14ac:dyDescent="0.25">
      <c r="B90" s="110">
        <f t="shared" ref="B90" si="2">B89+1</f>
        <v>45</v>
      </c>
      <c r="C90" s="150">
        <v>14540</v>
      </c>
      <c r="D90" s="8" t="s">
        <v>267</v>
      </c>
      <c r="E90" s="41" t="s">
        <v>23</v>
      </c>
      <c r="F90" s="8" t="s">
        <v>268</v>
      </c>
      <c r="G90" s="11" t="s">
        <v>23</v>
      </c>
      <c r="H90" s="96" t="s">
        <v>269</v>
      </c>
      <c r="I90" s="10" t="s">
        <v>270</v>
      </c>
      <c r="J90" s="11" t="s">
        <v>28</v>
      </c>
      <c r="K90" s="42">
        <v>1</v>
      </c>
      <c r="L90" s="134">
        <v>17447202</v>
      </c>
      <c r="M90" s="78"/>
      <c r="N90" s="78"/>
      <c r="O90" s="78"/>
      <c r="P90" s="78"/>
      <c r="Q90" s="78"/>
      <c r="R90" s="49"/>
      <c r="S90" s="49"/>
      <c r="T90" s="49"/>
      <c r="U90" s="49"/>
      <c r="V90" s="49"/>
      <c r="W90" s="49"/>
      <c r="X90" s="49"/>
      <c r="Y90" s="66">
        <v>46023</v>
      </c>
    </row>
    <row r="91" spans="2:25" s="9" customFormat="1" ht="86.25" customHeight="1" x14ac:dyDescent="0.25">
      <c r="B91" s="210">
        <v>46</v>
      </c>
      <c r="C91" s="213">
        <v>14616</v>
      </c>
      <c r="D91" s="214" t="s">
        <v>271</v>
      </c>
      <c r="E91" s="1" t="s">
        <v>272</v>
      </c>
      <c r="F91" s="8" t="s">
        <v>273</v>
      </c>
      <c r="G91" s="11" t="s">
        <v>23</v>
      </c>
      <c r="H91" s="223" t="s">
        <v>274</v>
      </c>
      <c r="I91" s="214" t="s">
        <v>275</v>
      </c>
      <c r="J91" s="11" t="s">
        <v>28</v>
      </c>
      <c r="K91" s="42">
        <v>1</v>
      </c>
      <c r="L91" s="217">
        <v>28438547</v>
      </c>
      <c r="M91" s="201"/>
      <c r="N91" s="201"/>
      <c r="O91" s="201"/>
      <c r="P91" s="201"/>
      <c r="Q91" s="201"/>
      <c r="R91" s="224"/>
      <c r="S91" s="224"/>
      <c r="T91" s="224"/>
      <c r="U91" s="224"/>
      <c r="V91" s="224"/>
      <c r="W91" s="224"/>
      <c r="X91" s="224"/>
      <c r="Y91" s="207">
        <v>46023</v>
      </c>
    </row>
    <row r="92" spans="2:25" s="9" customFormat="1" ht="69" customHeight="1" x14ac:dyDescent="0.25">
      <c r="B92" s="211"/>
      <c r="C92" s="213"/>
      <c r="D92" s="214"/>
      <c r="E92" s="1" t="s">
        <v>276</v>
      </c>
      <c r="F92" s="8" t="s">
        <v>277</v>
      </c>
      <c r="G92" s="11" t="s">
        <v>23</v>
      </c>
      <c r="H92" s="223"/>
      <c r="I92" s="214"/>
      <c r="J92" s="11" t="s">
        <v>28</v>
      </c>
      <c r="K92" s="42">
        <v>1</v>
      </c>
      <c r="L92" s="217"/>
      <c r="M92" s="202"/>
      <c r="N92" s="202"/>
      <c r="O92" s="202"/>
      <c r="P92" s="202"/>
      <c r="Q92" s="202"/>
      <c r="R92" s="225"/>
      <c r="S92" s="225"/>
      <c r="T92" s="225"/>
      <c r="U92" s="225"/>
      <c r="V92" s="225"/>
      <c r="W92" s="225"/>
      <c r="X92" s="225"/>
      <c r="Y92" s="208"/>
    </row>
    <row r="93" spans="2:25" s="9" customFormat="1" ht="86.25" customHeight="1" x14ac:dyDescent="0.25">
      <c r="B93" s="211"/>
      <c r="C93" s="213"/>
      <c r="D93" s="214"/>
      <c r="E93" s="1" t="s">
        <v>278</v>
      </c>
      <c r="F93" s="8" t="s">
        <v>279</v>
      </c>
      <c r="G93" s="11" t="s">
        <v>23</v>
      </c>
      <c r="H93" s="223"/>
      <c r="I93" s="214"/>
      <c r="J93" s="11" t="s">
        <v>28</v>
      </c>
      <c r="K93" s="42">
        <v>1</v>
      </c>
      <c r="L93" s="217"/>
      <c r="M93" s="202"/>
      <c r="N93" s="202"/>
      <c r="O93" s="202"/>
      <c r="P93" s="202"/>
      <c r="Q93" s="202"/>
      <c r="R93" s="225"/>
      <c r="S93" s="225"/>
      <c r="T93" s="225"/>
      <c r="U93" s="225"/>
      <c r="V93" s="225"/>
      <c r="W93" s="225"/>
      <c r="X93" s="225"/>
      <c r="Y93" s="208"/>
    </row>
    <row r="94" spans="2:25" s="9" customFormat="1" ht="59.1" customHeight="1" x14ac:dyDescent="0.25">
      <c r="B94" s="211"/>
      <c r="C94" s="213"/>
      <c r="D94" s="214"/>
      <c r="E94" s="1" t="s">
        <v>280</v>
      </c>
      <c r="F94" s="8" t="s">
        <v>281</v>
      </c>
      <c r="G94" s="11" t="s">
        <v>23</v>
      </c>
      <c r="H94" s="223"/>
      <c r="I94" s="214"/>
      <c r="J94" s="11" t="s">
        <v>28</v>
      </c>
      <c r="K94" s="42">
        <v>1</v>
      </c>
      <c r="L94" s="217"/>
      <c r="M94" s="202"/>
      <c r="N94" s="202"/>
      <c r="O94" s="202"/>
      <c r="P94" s="202"/>
      <c r="Q94" s="202"/>
      <c r="R94" s="225"/>
      <c r="S94" s="225"/>
      <c r="T94" s="225"/>
      <c r="U94" s="225"/>
      <c r="V94" s="225"/>
      <c r="W94" s="225"/>
      <c r="X94" s="225"/>
      <c r="Y94" s="208"/>
    </row>
    <row r="95" spans="2:25" s="9" customFormat="1" ht="58.5" customHeight="1" x14ac:dyDescent="0.25">
      <c r="B95" s="211"/>
      <c r="C95" s="213"/>
      <c r="D95" s="214"/>
      <c r="E95" s="1" t="s">
        <v>282</v>
      </c>
      <c r="F95" s="8" t="s">
        <v>283</v>
      </c>
      <c r="G95" s="11" t="s">
        <v>23</v>
      </c>
      <c r="H95" s="223"/>
      <c r="I95" s="214"/>
      <c r="J95" s="11" t="s">
        <v>28</v>
      </c>
      <c r="K95" s="42">
        <v>1</v>
      </c>
      <c r="L95" s="217"/>
      <c r="M95" s="202"/>
      <c r="N95" s="202"/>
      <c r="O95" s="202"/>
      <c r="P95" s="202"/>
      <c r="Q95" s="202"/>
      <c r="R95" s="225"/>
      <c r="S95" s="225"/>
      <c r="T95" s="225"/>
      <c r="U95" s="225"/>
      <c r="V95" s="225"/>
      <c r="W95" s="225"/>
      <c r="X95" s="225"/>
      <c r="Y95" s="208"/>
    </row>
    <row r="96" spans="2:25" s="9" customFormat="1" ht="57.6" customHeight="1" x14ac:dyDescent="0.25">
      <c r="B96" s="211"/>
      <c r="C96" s="213"/>
      <c r="D96" s="214"/>
      <c r="E96" s="1" t="s">
        <v>284</v>
      </c>
      <c r="F96" s="8" t="s">
        <v>285</v>
      </c>
      <c r="G96" s="11" t="s">
        <v>23</v>
      </c>
      <c r="H96" s="223"/>
      <c r="I96" s="214"/>
      <c r="J96" s="11" t="s">
        <v>28</v>
      </c>
      <c r="K96" s="42">
        <v>1</v>
      </c>
      <c r="L96" s="217"/>
      <c r="M96" s="202"/>
      <c r="N96" s="202"/>
      <c r="O96" s="202"/>
      <c r="P96" s="202"/>
      <c r="Q96" s="202"/>
      <c r="R96" s="225"/>
      <c r="S96" s="225"/>
      <c r="T96" s="225"/>
      <c r="U96" s="225"/>
      <c r="V96" s="225"/>
      <c r="W96" s="225"/>
      <c r="X96" s="225"/>
      <c r="Y96" s="208"/>
    </row>
    <row r="97" spans="2:25" s="9" customFormat="1" ht="51" customHeight="1" x14ac:dyDescent="0.25">
      <c r="B97" s="211"/>
      <c r="C97" s="213"/>
      <c r="D97" s="214"/>
      <c r="E97" s="1" t="s">
        <v>286</v>
      </c>
      <c r="F97" s="8" t="s">
        <v>287</v>
      </c>
      <c r="G97" s="11" t="s">
        <v>23</v>
      </c>
      <c r="H97" s="223"/>
      <c r="I97" s="214"/>
      <c r="J97" s="11" t="s">
        <v>28</v>
      </c>
      <c r="K97" s="42">
        <v>1</v>
      </c>
      <c r="L97" s="217"/>
      <c r="M97" s="202"/>
      <c r="N97" s="202"/>
      <c r="O97" s="202"/>
      <c r="P97" s="202"/>
      <c r="Q97" s="202"/>
      <c r="R97" s="225"/>
      <c r="S97" s="225"/>
      <c r="T97" s="225"/>
      <c r="U97" s="225"/>
      <c r="V97" s="225"/>
      <c r="W97" s="225"/>
      <c r="X97" s="225"/>
      <c r="Y97" s="208"/>
    </row>
    <row r="98" spans="2:25" s="9" customFormat="1" ht="86.25" customHeight="1" x14ac:dyDescent="0.25">
      <c r="B98" s="211"/>
      <c r="C98" s="213"/>
      <c r="D98" s="214"/>
      <c r="E98" s="1" t="s">
        <v>288</v>
      </c>
      <c r="F98" s="8" t="s">
        <v>289</v>
      </c>
      <c r="G98" s="11" t="s">
        <v>23</v>
      </c>
      <c r="H98" s="223"/>
      <c r="I98" s="214"/>
      <c r="J98" s="11" t="s">
        <v>28</v>
      </c>
      <c r="K98" s="42">
        <v>1</v>
      </c>
      <c r="L98" s="217"/>
      <c r="M98" s="202"/>
      <c r="N98" s="202"/>
      <c r="O98" s="202"/>
      <c r="P98" s="202"/>
      <c r="Q98" s="202"/>
      <c r="R98" s="225"/>
      <c r="S98" s="225"/>
      <c r="T98" s="225"/>
      <c r="U98" s="225"/>
      <c r="V98" s="225"/>
      <c r="W98" s="225"/>
      <c r="X98" s="225"/>
      <c r="Y98" s="208"/>
    </row>
    <row r="99" spans="2:25" s="9" customFormat="1" ht="66.599999999999994" customHeight="1" x14ac:dyDescent="0.25">
      <c r="B99" s="211"/>
      <c r="C99" s="213"/>
      <c r="D99" s="214"/>
      <c r="E99" s="1" t="s">
        <v>290</v>
      </c>
      <c r="F99" s="8" t="s">
        <v>291</v>
      </c>
      <c r="G99" s="11" t="s">
        <v>23</v>
      </c>
      <c r="H99" s="223"/>
      <c r="I99" s="214"/>
      <c r="J99" s="11" t="s">
        <v>28</v>
      </c>
      <c r="K99" s="42">
        <v>1</v>
      </c>
      <c r="L99" s="217"/>
      <c r="M99" s="202"/>
      <c r="N99" s="202"/>
      <c r="O99" s="202"/>
      <c r="P99" s="202"/>
      <c r="Q99" s="202"/>
      <c r="R99" s="225"/>
      <c r="S99" s="225"/>
      <c r="T99" s="225"/>
      <c r="U99" s="225"/>
      <c r="V99" s="225"/>
      <c r="W99" s="225"/>
      <c r="X99" s="225"/>
      <c r="Y99" s="208"/>
    </row>
    <row r="100" spans="2:25" s="9" customFormat="1" ht="57.6" customHeight="1" x14ac:dyDescent="0.25">
      <c r="B100" s="211"/>
      <c r="C100" s="213"/>
      <c r="D100" s="214"/>
      <c r="E100" s="1" t="s">
        <v>292</v>
      </c>
      <c r="F100" s="8" t="s">
        <v>293</v>
      </c>
      <c r="G100" s="11" t="s">
        <v>23</v>
      </c>
      <c r="H100" s="223"/>
      <c r="I100" s="214"/>
      <c r="J100" s="11" t="s">
        <v>28</v>
      </c>
      <c r="K100" s="42">
        <v>1</v>
      </c>
      <c r="L100" s="217"/>
      <c r="M100" s="202"/>
      <c r="N100" s="202"/>
      <c r="O100" s="202"/>
      <c r="P100" s="202"/>
      <c r="Q100" s="202"/>
      <c r="R100" s="225"/>
      <c r="S100" s="225"/>
      <c r="T100" s="225"/>
      <c r="U100" s="225"/>
      <c r="V100" s="225"/>
      <c r="W100" s="225"/>
      <c r="X100" s="225"/>
      <c r="Y100" s="208"/>
    </row>
    <row r="101" spans="2:25" s="9" customFormat="1" ht="71.099999999999994" customHeight="1" x14ac:dyDescent="0.25">
      <c r="B101" s="211"/>
      <c r="C101" s="213"/>
      <c r="D101" s="214"/>
      <c r="E101" s="1" t="s">
        <v>294</v>
      </c>
      <c r="F101" s="8" t="s">
        <v>295</v>
      </c>
      <c r="G101" s="11" t="s">
        <v>23</v>
      </c>
      <c r="H101" s="223"/>
      <c r="I101" s="214"/>
      <c r="J101" s="11" t="s">
        <v>28</v>
      </c>
      <c r="K101" s="42">
        <v>1</v>
      </c>
      <c r="L101" s="217"/>
      <c r="M101" s="202"/>
      <c r="N101" s="202"/>
      <c r="O101" s="202"/>
      <c r="P101" s="202"/>
      <c r="Q101" s="202"/>
      <c r="R101" s="225"/>
      <c r="S101" s="225"/>
      <c r="T101" s="225"/>
      <c r="U101" s="225"/>
      <c r="V101" s="225"/>
      <c r="W101" s="225"/>
      <c r="X101" s="225"/>
      <c r="Y101" s="208"/>
    </row>
    <row r="102" spans="2:25" s="9" customFormat="1" ht="51.95" customHeight="1" x14ac:dyDescent="0.25">
      <c r="B102" s="211"/>
      <c r="C102" s="213"/>
      <c r="D102" s="214"/>
      <c r="E102" s="1" t="s">
        <v>296</v>
      </c>
      <c r="F102" s="8" t="s">
        <v>297</v>
      </c>
      <c r="G102" s="11" t="s">
        <v>23</v>
      </c>
      <c r="H102" s="223"/>
      <c r="I102" s="214"/>
      <c r="J102" s="11" t="s">
        <v>28</v>
      </c>
      <c r="K102" s="42">
        <v>1</v>
      </c>
      <c r="L102" s="217"/>
      <c r="M102" s="202"/>
      <c r="N102" s="202"/>
      <c r="O102" s="202"/>
      <c r="P102" s="202"/>
      <c r="Q102" s="202"/>
      <c r="R102" s="225"/>
      <c r="S102" s="225"/>
      <c r="T102" s="225"/>
      <c r="U102" s="225"/>
      <c r="V102" s="225"/>
      <c r="W102" s="225"/>
      <c r="X102" s="225"/>
      <c r="Y102" s="208"/>
    </row>
    <row r="103" spans="2:25" s="9" customFormat="1" ht="51.75" customHeight="1" x14ac:dyDescent="0.25">
      <c r="B103" s="211"/>
      <c r="C103" s="213"/>
      <c r="D103" s="214"/>
      <c r="E103" s="1" t="s">
        <v>298</v>
      </c>
      <c r="F103" s="8" t="s">
        <v>299</v>
      </c>
      <c r="G103" s="11" t="s">
        <v>23</v>
      </c>
      <c r="H103" s="223"/>
      <c r="I103" s="214"/>
      <c r="J103" s="11" t="s">
        <v>28</v>
      </c>
      <c r="K103" s="42">
        <v>1</v>
      </c>
      <c r="L103" s="217"/>
      <c r="M103" s="202"/>
      <c r="N103" s="202"/>
      <c r="O103" s="202"/>
      <c r="P103" s="202"/>
      <c r="Q103" s="202"/>
      <c r="R103" s="225"/>
      <c r="S103" s="225"/>
      <c r="T103" s="225"/>
      <c r="U103" s="225"/>
      <c r="V103" s="225"/>
      <c r="W103" s="225"/>
      <c r="X103" s="225"/>
      <c r="Y103" s="208"/>
    </row>
    <row r="104" spans="2:25" s="9" customFormat="1" ht="68.45" customHeight="1" x14ac:dyDescent="0.25">
      <c r="B104" s="212"/>
      <c r="C104" s="213"/>
      <c r="D104" s="214"/>
      <c r="E104" s="1" t="s">
        <v>300</v>
      </c>
      <c r="F104" s="8" t="s">
        <v>301</v>
      </c>
      <c r="G104" s="11" t="s">
        <v>23</v>
      </c>
      <c r="H104" s="223"/>
      <c r="I104" s="214"/>
      <c r="J104" s="11" t="s">
        <v>28</v>
      </c>
      <c r="K104" s="42">
        <v>1</v>
      </c>
      <c r="L104" s="217"/>
      <c r="M104" s="203"/>
      <c r="N104" s="203"/>
      <c r="O104" s="203"/>
      <c r="P104" s="203"/>
      <c r="Q104" s="203"/>
      <c r="R104" s="226"/>
      <c r="S104" s="226"/>
      <c r="T104" s="226"/>
      <c r="U104" s="226"/>
      <c r="V104" s="226"/>
      <c r="W104" s="226"/>
      <c r="X104" s="226"/>
      <c r="Y104" s="209"/>
    </row>
    <row r="105" spans="2:25" s="9" customFormat="1" ht="87.6" customHeight="1" x14ac:dyDescent="0.25">
      <c r="B105" s="210">
        <v>47</v>
      </c>
      <c r="C105" s="213">
        <v>14618</v>
      </c>
      <c r="D105" s="214" t="s">
        <v>302</v>
      </c>
      <c r="E105" s="8" t="s">
        <v>303</v>
      </c>
      <c r="F105" s="8" t="s">
        <v>304</v>
      </c>
      <c r="G105" s="11" t="s">
        <v>23</v>
      </c>
      <c r="H105" s="223" t="s">
        <v>305</v>
      </c>
      <c r="I105" s="214" t="s">
        <v>275</v>
      </c>
      <c r="J105" s="11" t="s">
        <v>28</v>
      </c>
      <c r="K105" s="42">
        <v>1</v>
      </c>
      <c r="L105" s="217">
        <v>13460975</v>
      </c>
      <c r="M105" s="78"/>
      <c r="N105" s="78"/>
      <c r="O105" s="78"/>
      <c r="P105" s="78"/>
      <c r="Q105" s="78"/>
      <c r="R105" s="78"/>
      <c r="S105" s="49"/>
      <c r="T105" s="49"/>
      <c r="U105" s="49"/>
      <c r="V105" s="49"/>
      <c r="W105" s="49"/>
      <c r="X105" s="49"/>
      <c r="Y105" s="207">
        <v>46023</v>
      </c>
    </row>
    <row r="106" spans="2:25" s="9" customFormat="1" ht="103.5" customHeight="1" x14ac:dyDescent="0.25">
      <c r="B106" s="211"/>
      <c r="C106" s="213"/>
      <c r="D106" s="214"/>
      <c r="E106" s="8" t="s">
        <v>306</v>
      </c>
      <c r="F106" s="8" t="s">
        <v>307</v>
      </c>
      <c r="G106" s="11" t="s">
        <v>23</v>
      </c>
      <c r="H106" s="223"/>
      <c r="I106" s="214"/>
      <c r="J106" s="11" t="s">
        <v>28</v>
      </c>
      <c r="K106" s="42">
        <v>1</v>
      </c>
      <c r="L106" s="217"/>
      <c r="M106" s="78"/>
      <c r="N106" s="78"/>
      <c r="O106" s="78"/>
      <c r="P106" s="78"/>
      <c r="Q106" s="78"/>
      <c r="R106" s="78"/>
      <c r="S106" s="49"/>
      <c r="T106" s="49"/>
      <c r="U106" s="49"/>
      <c r="V106" s="49"/>
      <c r="W106" s="49"/>
      <c r="X106" s="49"/>
      <c r="Y106" s="208"/>
    </row>
    <row r="107" spans="2:25" s="9" customFormat="1" ht="112.5" customHeight="1" x14ac:dyDescent="0.25">
      <c r="B107" s="212"/>
      <c r="C107" s="213"/>
      <c r="D107" s="214"/>
      <c r="E107" s="8" t="s">
        <v>308</v>
      </c>
      <c r="F107" s="8" t="s">
        <v>309</v>
      </c>
      <c r="G107" s="11" t="s">
        <v>23</v>
      </c>
      <c r="H107" s="223"/>
      <c r="I107" s="214"/>
      <c r="J107" s="11" t="s">
        <v>28</v>
      </c>
      <c r="K107" s="42">
        <v>1</v>
      </c>
      <c r="L107" s="217"/>
      <c r="M107" s="78"/>
      <c r="N107" s="78"/>
      <c r="O107" s="78"/>
      <c r="P107" s="78"/>
      <c r="Q107" s="78"/>
      <c r="R107" s="78"/>
      <c r="S107" s="49"/>
      <c r="T107" s="49"/>
      <c r="U107" s="49"/>
      <c r="V107" s="49"/>
      <c r="W107" s="49"/>
      <c r="X107" s="49"/>
      <c r="Y107" s="209"/>
    </row>
    <row r="108" spans="2:25" s="9" customFormat="1" ht="99" customHeight="1" x14ac:dyDescent="0.25">
      <c r="B108" s="110">
        <v>48</v>
      </c>
      <c r="C108" s="150">
        <v>16836</v>
      </c>
      <c r="D108" s="10" t="s">
        <v>310</v>
      </c>
      <c r="E108" s="11"/>
      <c r="F108" s="8" t="s">
        <v>311</v>
      </c>
      <c r="G108" s="11" t="s">
        <v>312</v>
      </c>
      <c r="H108" s="96" t="s">
        <v>313</v>
      </c>
      <c r="I108" s="10" t="s">
        <v>314</v>
      </c>
      <c r="J108" s="11" t="s">
        <v>28</v>
      </c>
      <c r="K108" s="42">
        <v>1</v>
      </c>
      <c r="L108" s="134">
        <v>3266605</v>
      </c>
      <c r="M108" s="78"/>
      <c r="N108" s="78"/>
      <c r="O108" s="78"/>
      <c r="P108" s="78"/>
      <c r="Q108" s="78"/>
      <c r="R108" s="78"/>
      <c r="S108" s="78"/>
      <c r="T108" s="49"/>
      <c r="U108" s="49"/>
      <c r="V108" s="49"/>
      <c r="W108" s="49"/>
      <c r="X108" s="49"/>
      <c r="Y108" s="66">
        <v>46023</v>
      </c>
    </row>
    <row r="109" spans="2:25" s="9" customFormat="1" ht="140.25" customHeight="1" x14ac:dyDescent="0.25">
      <c r="B109" s="110">
        <f>B108+1</f>
        <v>49</v>
      </c>
      <c r="C109" s="150">
        <v>14711</v>
      </c>
      <c r="D109" s="10" t="s">
        <v>315</v>
      </c>
      <c r="E109" s="41" t="s">
        <v>23</v>
      </c>
      <c r="F109" s="8" t="s">
        <v>316</v>
      </c>
      <c r="G109" s="11" t="s">
        <v>317</v>
      </c>
      <c r="H109" s="96" t="s">
        <v>318</v>
      </c>
      <c r="I109" s="8" t="s">
        <v>319</v>
      </c>
      <c r="J109" s="11" t="s">
        <v>28</v>
      </c>
      <c r="K109" s="42">
        <v>1</v>
      </c>
      <c r="L109" s="135">
        <v>2265191</v>
      </c>
      <c r="M109" s="227" t="s">
        <v>320</v>
      </c>
      <c r="N109" s="228"/>
      <c r="O109" s="228"/>
      <c r="P109" s="228"/>
      <c r="Q109" s="228"/>
      <c r="R109" s="228"/>
      <c r="S109" s="228"/>
      <c r="T109" s="228"/>
      <c r="U109" s="228"/>
      <c r="V109" s="228"/>
      <c r="W109" s="228"/>
      <c r="X109" s="229"/>
      <c r="Y109" s="66"/>
    </row>
    <row r="110" spans="2:25" s="9" customFormat="1" ht="15.75" customHeight="1" x14ac:dyDescent="0.25">
      <c r="B110" s="185" t="s">
        <v>23</v>
      </c>
      <c r="C110" s="185"/>
      <c r="D110" s="185"/>
      <c r="E110" s="185"/>
      <c r="F110" s="185"/>
      <c r="G110" s="185"/>
      <c r="H110" s="185"/>
      <c r="I110" s="185"/>
      <c r="J110" s="185"/>
      <c r="K110" s="185"/>
      <c r="L110" s="185"/>
      <c r="M110" s="185"/>
      <c r="N110" s="185"/>
      <c r="O110" s="185"/>
      <c r="P110" s="185"/>
      <c r="Q110" s="185"/>
      <c r="R110" s="185"/>
      <c r="S110" s="185"/>
      <c r="T110" s="185"/>
      <c r="U110" s="185"/>
      <c r="V110" s="185"/>
      <c r="W110" s="185"/>
      <c r="X110" s="185"/>
      <c r="Y110" s="185"/>
    </row>
    <row r="111" spans="2:25" s="9" customFormat="1" ht="19.5" x14ac:dyDescent="0.25">
      <c r="B111" s="193" t="s">
        <v>321</v>
      </c>
      <c r="C111" s="193"/>
      <c r="D111" s="193"/>
      <c r="E111" s="193"/>
      <c r="F111" s="193"/>
      <c r="G111" s="193"/>
      <c r="H111" s="193"/>
      <c r="I111" s="193"/>
      <c r="J111" s="193"/>
      <c r="K111" s="193"/>
      <c r="L111" s="193"/>
      <c r="M111" s="193"/>
      <c r="N111" s="193"/>
      <c r="O111" s="193"/>
      <c r="P111" s="193"/>
      <c r="Q111" s="193"/>
      <c r="R111" s="193"/>
      <c r="S111" s="193"/>
      <c r="T111" s="193"/>
      <c r="U111" s="193"/>
      <c r="V111" s="193"/>
      <c r="W111" s="193"/>
      <c r="X111" s="193"/>
      <c r="Y111" s="193"/>
    </row>
    <row r="112" spans="2:25" s="9" customFormat="1" ht="103.5" x14ac:dyDescent="0.25">
      <c r="B112" s="110">
        <v>50</v>
      </c>
      <c r="C112" s="150">
        <v>14670</v>
      </c>
      <c r="D112" s="96" t="s">
        <v>322</v>
      </c>
      <c r="E112" s="8" t="s">
        <v>323</v>
      </c>
      <c r="F112" s="10" t="s">
        <v>324</v>
      </c>
      <c r="G112" s="11" t="s">
        <v>325</v>
      </c>
      <c r="H112" s="96" t="s">
        <v>326</v>
      </c>
      <c r="I112" s="10" t="s">
        <v>327</v>
      </c>
      <c r="J112" s="11" t="s">
        <v>28</v>
      </c>
      <c r="K112" s="39">
        <v>1</v>
      </c>
      <c r="L112" s="134">
        <v>5990582</v>
      </c>
      <c r="M112" s="40"/>
      <c r="N112" s="78"/>
      <c r="O112" s="78"/>
      <c r="P112" s="78"/>
      <c r="Q112" s="40"/>
      <c r="R112" s="40"/>
      <c r="S112" s="40"/>
      <c r="T112" s="40"/>
      <c r="U112" s="40"/>
      <c r="V112" s="40"/>
      <c r="W112" s="40"/>
      <c r="X112" s="40"/>
      <c r="Y112" s="66">
        <v>46054</v>
      </c>
    </row>
    <row r="113" spans="2:26" s="9" customFormat="1" ht="119.45" customHeight="1" x14ac:dyDescent="0.25">
      <c r="B113" s="110">
        <v>51</v>
      </c>
      <c r="C113" s="150">
        <v>14724</v>
      </c>
      <c r="D113" s="8" t="s">
        <v>328</v>
      </c>
      <c r="E113" s="41" t="s">
        <v>23</v>
      </c>
      <c r="F113" s="8" t="s">
        <v>329</v>
      </c>
      <c r="G113" s="11" t="s">
        <v>330</v>
      </c>
      <c r="H113" s="96" t="s">
        <v>331</v>
      </c>
      <c r="I113" s="10" t="s">
        <v>332</v>
      </c>
      <c r="J113" s="11" t="s">
        <v>28</v>
      </c>
      <c r="K113" s="39">
        <v>1</v>
      </c>
      <c r="L113" s="134">
        <v>4298065</v>
      </c>
      <c r="M113" s="40"/>
      <c r="N113" s="78"/>
      <c r="O113" s="78"/>
      <c r="P113" s="78"/>
      <c r="Q113" s="78"/>
      <c r="R113" s="78"/>
      <c r="S113" s="78"/>
      <c r="T113" s="78"/>
      <c r="U113" s="40"/>
      <c r="V113" s="40"/>
      <c r="W113" s="40"/>
      <c r="X113" s="40"/>
      <c r="Y113" s="66">
        <v>46054</v>
      </c>
    </row>
    <row r="114" spans="2:26" s="9" customFormat="1" ht="224.25" customHeight="1" x14ac:dyDescent="0.25">
      <c r="B114" s="110">
        <v>52</v>
      </c>
      <c r="C114" s="150">
        <v>15342</v>
      </c>
      <c r="D114" s="106" t="s">
        <v>333</v>
      </c>
      <c r="E114" s="41" t="s">
        <v>23</v>
      </c>
      <c r="F114" s="8" t="s">
        <v>334</v>
      </c>
      <c r="G114" s="11" t="s">
        <v>335</v>
      </c>
      <c r="H114" s="108" t="s">
        <v>336</v>
      </c>
      <c r="I114" s="10" t="s">
        <v>337</v>
      </c>
      <c r="J114" s="11" t="s">
        <v>28</v>
      </c>
      <c r="K114" s="39"/>
      <c r="L114" s="134">
        <v>11214818</v>
      </c>
      <c r="M114" s="40"/>
      <c r="N114" s="40"/>
      <c r="O114" s="40"/>
      <c r="P114" s="80"/>
      <c r="Q114" s="80"/>
      <c r="R114" s="80"/>
      <c r="S114" s="80"/>
      <c r="T114" s="80"/>
      <c r="U114" s="80"/>
      <c r="V114" s="40"/>
      <c r="W114" s="40"/>
      <c r="X114" s="40"/>
      <c r="Y114" s="66">
        <v>46113</v>
      </c>
    </row>
    <row r="115" spans="2:26" s="9" customFormat="1" ht="273.75" customHeight="1" x14ac:dyDescent="0.25">
      <c r="B115" s="110">
        <v>53</v>
      </c>
      <c r="C115" s="150">
        <v>15825</v>
      </c>
      <c r="D115" s="8" t="s">
        <v>338</v>
      </c>
      <c r="E115" s="8" t="s">
        <v>23</v>
      </c>
      <c r="F115" s="54" t="s">
        <v>329</v>
      </c>
      <c r="G115" s="54" t="s">
        <v>330</v>
      </c>
      <c r="H115" s="99" t="s">
        <v>331</v>
      </c>
      <c r="I115" s="54" t="s">
        <v>332</v>
      </c>
      <c r="J115" s="11" t="s">
        <v>28</v>
      </c>
      <c r="K115" s="38">
        <v>1</v>
      </c>
      <c r="L115" s="134">
        <v>44378109</v>
      </c>
      <c r="M115" s="80"/>
      <c r="N115" s="80"/>
      <c r="O115" s="80"/>
      <c r="P115" s="80"/>
      <c r="Q115" s="80"/>
      <c r="R115" s="80"/>
      <c r="S115" s="80"/>
      <c r="T115" s="80"/>
      <c r="U115" s="80"/>
      <c r="V115" s="80"/>
      <c r="W115" s="80"/>
      <c r="X115" s="80"/>
      <c r="Y115" s="66">
        <v>47027</v>
      </c>
    </row>
    <row r="116" spans="2:26" s="9" customFormat="1" ht="252.75" customHeight="1" x14ac:dyDescent="0.25">
      <c r="B116" s="110">
        <v>54</v>
      </c>
      <c r="C116" s="164">
        <v>17040</v>
      </c>
      <c r="D116" s="55" t="s">
        <v>339</v>
      </c>
      <c r="E116" s="11"/>
      <c r="F116" s="11" t="s">
        <v>340</v>
      </c>
      <c r="G116" s="11" t="s">
        <v>341</v>
      </c>
      <c r="H116" s="97" t="s">
        <v>342</v>
      </c>
      <c r="I116" s="11" t="s">
        <v>343</v>
      </c>
      <c r="J116" s="11"/>
      <c r="K116" s="38"/>
      <c r="L116" s="134">
        <v>150000000</v>
      </c>
      <c r="M116" s="78"/>
      <c r="N116" s="78"/>
      <c r="O116" s="78"/>
      <c r="P116" s="78"/>
      <c r="Q116" s="78"/>
      <c r="R116" s="78"/>
      <c r="S116" s="78"/>
      <c r="T116" s="78"/>
      <c r="U116" s="78"/>
      <c r="V116" s="78"/>
      <c r="W116" s="78"/>
      <c r="X116" s="78"/>
      <c r="Y116" s="66">
        <v>46023</v>
      </c>
    </row>
    <row r="117" spans="2:26" s="9" customFormat="1" ht="190.5" customHeight="1" x14ac:dyDescent="0.25">
      <c r="B117" s="110">
        <v>55</v>
      </c>
      <c r="C117" s="150">
        <v>14506</v>
      </c>
      <c r="D117" s="8" t="s">
        <v>344</v>
      </c>
      <c r="E117" s="41" t="s">
        <v>23</v>
      </c>
      <c r="F117" s="8" t="s">
        <v>345</v>
      </c>
      <c r="G117" s="11" t="s">
        <v>346</v>
      </c>
      <c r="H117" s="96" t="s">
        <v>347</v>
      </c>
      <c r="I117" s="10" t="s">
        <v>348</v>
      </c>
      <c r="J117" s="11" t="s">
        <v>28</v>
      </c>
      <c r="K117" s="42">
        <v>1</v>
      </c>
      <c r="L117" s="134">
        <v>13515310</v>
      </c>
      <c r="M117" s="49"/>
      <c r="N117" s="49"/>
      <c r="O117" s="49"/>
      <c r="P117" s="49"/>
      <c r="Q117" s="49"/>
      <c r="R117" s="78"/>
      <c r="S117" s="78"/>
      <c r="T117" s="78"/>
      <c r="U117" s="49"/>
      <c r="V117" s="49"/>
      <c r="W117" s="49"/>
      <c r="X117" s="49"/>
      <c r="Y117" s="66">
        <v>46174</v>
      </c>
    </row>
    <row r="118" spans="2:26" s="9" customFormat="1" ht="190.5" customHeight="1" x14ac:dyDescent="0.35">
      <c r="B118" s="110">
        <v>56</v>
      </c>
      <c r="C118" s="150">
        <v>16419</v>
      </c>
      <c r="D118" s="129" t="s">
        <v>349</v>
      </c>
      <c r="E118" s="130" t="s">
        <v>23</v>
      </c>
      <c r="F118" s="131" t="s">
        <v>350</v>
      </c>
      <c r="G118" s="131" t="s">
        <v>351</v>
      </c>
      <c r="H118" s="132" t="s">
        <v>352</v>
      </c>
      <c r="I118" s="131" t="s">
        <v>353</v>
      </c>
      <c r="J118" s="131" t="s">
        <v>28</v>
      </c>
      <c r="K118" s="131" t="s">
        <v>354</v>
      </c>
      <c r="L118" s="138">
        <v>7562522</v>
      </c>
      <c r="M118" s="49"/>
      <c r="N118" s="49"/>
      <c r="O118" s="49"/>
      <c r="P118" s="49"/>
      <c r="Q118" s="49"/>
      <c r="R118" s="78"/>
      <c r="S118" s="78"/>
      <c r="T118" s="78"/>
      <c r="U118" s="49"/>
      <c r="V118" s="49"/>
      <c r="W118" s="49"/>
      <c r="X118" s="49"/>
      <c r="Y118" s="66">
        <v>46174</v>
      </c>
    </row>
    <row r="119" spans="2:26" s="9" customFormat="1" x14ac:dyDescent="0.25">
      <c r="B119" s="185" t="s">
        <v>23</v>
      </c>
      <c r="C119" s="185"/>
      <c r="D119" s="185"/>
      <c r="E119" s="185"/>
      <c r="F119" s="185"/>
      <c r="G119" s="185"/>
      <c r="H119" s="185"/>
      <c r="I119" s="185"/>
      <c r="J119" s="185"/>
      <c r="K119" s="185"/>
      <c r="L119" s="185"/>
      <c r="M119" s="185"/>
      <c r="N119" s="185"/>
      <c r="O119" s="185"/>
      <c r="P119" s="185"/>
      <c r="Q119" s="185"/>
      <c r="R119" s="185"/>
      <c r="S119" s="185"/>
      <c r="T119" s="185"/>
      <c r="U119" s="185"/>
      <c r="V119" s="185"/>
      <c r="W119" s="185"/>
      <c r="X119" s="185"/>
      <c r="Y119" s="185"/>
    </row>
    <row r="120" spans="2:26" s="9" customFormat="1" ht="19.5" x14ac:dyDescent="0.25">
      <c r="B120" s="193" t="s">
        <v>355</v>
      </c>
      <c r="C120" s="193"/>
      <c r="D120" s="193"/>
      <c r="E120" s="193"/>
      <c r="F120" s="193"/>
      <c r="G120" s="193"/>
      <c r="H120" s="193"/>
      <c r="I120" s="193"/>
      <c r="J120" s="193"/>
      <c r="K120" s="193"/>
      <c r="L120" s="193"/>
      <c r="M120" s="193"/>
      <c r="N120" s="193"/>
      <c r="O120" s="193"/>
      <c r="P120" s="193"/>
      <c r="Q120" s="193"/>
      <c r="R120" s="193"/>
      <c r="S120" s="193"/>
      <c r="T120" s="193"/>
      <c r="U120" s="193"/>
      <c r="V120" s="193"/>
      <c r="W120" s="193"/>
      <c r="X120" s="193"/>
      <c r="Y120" s="193"/>
    </row>
    <row r="121" spans="2:26" s="9" customFormat="1" ht="116.25" customHeight="1" x14ac:dyDescent="0.25">
      <c r="B121" s="218">
        <v>57</v>
      </c>
      <c r="C121" s="213">
        <v>14063</v>
      </c>
      <c r="D121" s="214" t="s">
        <v>356</v>
      </c>
      <c r="E121" s="8" t="s">
        <v>357</v>
      </c>
      <c r="F121" s="10" t="s">
        <v>358</v>
      </c>
      <c r="G121" s="11" t="s">
        <v>359</v>
      </c>
      <c r="H121" s="223" t="s">
        <v>360</v>
      </c>
      <c r="I121" s="10" t="s">
        <v>361</v>
      </c>
      <c r="J121" s="11" t="s">
        <v>28</v>
      </c>
      <c r="K121" s="50">
        <v>1</v>
      </c>
      <c r="L121" s="230">
        <v>415622153</v>
      </c>
      <c r="M121" s="201"/>
      <c r="N121" s="201"/>
      <c r="O121" s="201"/>
      <c r="P121" s="201"/>
      <c r="Q121" s="201"/>
      <c r="R121" s="201"/>
      <c r="S121" s="201"/>
      <c r="T121" s="201"/>
      <c r="U121" s="201"/>
      <c r="V121" s="201"/>
      <c r="W121" s="201"/>
      <c r="X121" s="207"/>
      <c r="Y121" s="207">
        <v>46023</v>
      </c>
    </row>
    <row r="122" spans="2:26" s="9" customFormat="1" ht="60.75" customHeight="1" x14ac:dyDescent="0.25">
      <c r="B122" s="218"/>
      <c r="C122" s="213"/>
      <c r="D122" s="214"/>
      <c r="E122" s="8" t="s">
        <v>362</v>
      </c>
      <c r="F122" s="41" t="s">
        <v>23</v>
      </c>
      <c r="G122" s="41" t="s">
        <v>23</v>
      </c>
      <c r="H122" s="223"/>
      <c r="I122" s="41" t="s">
        <v>23</v>
      </c>
      <c r="J122" s="11" t="s">
        <v>28</v>
      </c>
      <c r="K122" s="50">
        <v>1</v>
      </c>
      <c r="L122" s="231"/>
      <c r="M122" s="202"/>
      <c r="N122" s="202"/>
      <c r="O122" s="202"/>
      <c r="P122" s="202"/>
      <c r="Q122" s="202"/>
      <c r="R122" s="202"/>
      <c r="S122" s="202"/>
      <c r="T122" s="202"/>
      <c r="U122" s="202"/>
      <c r="V122" s="202"/>
      <c r="W122" s="202"/>
      <c r="X122" s="208"/>
      <c r="Y122" s="208"/>
    </row>
    <row r="123" spans="2:26" s="9" customFormat="1" ht="115.5" customHeight="1" x14ac:dyDescent="0.25">
      <c r="B123" s="218"/>
      <c r="C123" s="213"/>
      <c r="D123" s="214"/>
      <c r="E123" s="8" t="s">
        <v>363</v>
      </c>
      <c r="F123" s="41" t="s">
        <v>23</v>
      </c>
      <c r="G123" s="41" t="s">
        <v>23</v>
      </c>
      <c r="H123" s="223"/>
      <c r="I123" s="41" t="s">
        <v>23</v>
      </c>
      <c r="J123" s="11" t="s">
        <v>28</v>
      </c>
      <c r="K123" s="50">
        <v>1</v>
      </c>
      <c r="L123" s="231"/>
      <c r="M123" s="202"/>
      <c r="N123" s="202"/>
      <c r="O123" s="202"/>
      <c r="P123" s="202"/>
      <c r="Q123" s="202"/>
      <c r="R123" s="202"/>
      <c r="S123" s="202"/>
      <c r="T123" s="202"/>
      <c r="U123" s="202"/>
      <c r="V123" s="202"/>
      <c r="W123" s="202"/>
      <c r="X123" s="208"/>
      <c r="Y123" s="208"/>
    </row>
    <row r="124" spans="2:26" s="9" customFormat="1" ht="42.95" customHeight="1" x14ac:dyDescent="0.25">
      <c r="B124" s="218"/>
      <c r="C124" s="213"/>
      <c r="D124" s="214"/>
      <c r="E124" s="8" t="s">
        <v>364</v>
      </c>
      <c r="F124" s="41" t="s">
        <v>23</v>
      </c>
      <c r="G124" s="41" t="s">
        <v>23</v>
      </c>
      <c r="H124" s="223"/>
      <c r="I124" s="41" t="s">
        <v>23</v>
      </c>
      <c r="J124" s="11" t="s">
        <v>28</v>
      </c>
      <c r="K124" s="50">
        <v>1</v>
      </c>
      <c r="L124" s="231"/>
      <c r="M124" s="202"/>
      <c r="N124" s="202"/>
      <c r="O124" s="202"/>
      <c r="P124" s="202"/>
      <c r="Q124" s="202"/>
      <c r="R124" s="202"/>
      <c r="S124" s="202"/>
      <c r="T124" s="202"/>
      <c r="U124" s="202"/>
      <c r="V124" s="202"/>
      <c r="W124" s="202"/>
      <c r="X124" s="208"/>
      <c r="Y124" s="208"/>
    </row>
    <row r="125" spans="2:26" s="9" customFormat="1" ht="75.75" customHeight="1" x14ac:dyDescent="0.25">
      <c r="B125" s="218"/>
      <c r="C125" s="213"/>
      <c r="D125" s="214"/>
      <c r="E125" s="8" t="s">
        <v>365</v>
      </c>
      <c r="F125" s="10" t="s">
        <v>366</v>
      </c>
      <c r="G125" s="11" t="s">
        <v>367</v>
      </c>
      <c r="H125" s="223"/>
      <c r="I125" s="10" t="s">
        <v>368</v>
      </c>
      <c r="J125" s="11" t="s">
        <v>28</v>
      </c>
      <c r="K125" s="50">
        <v>1</v>
      </c>
      <c r="L125" s="232"/>
      <c r="M125" s="203"/>
      <c r="N125" s="203"/>
      <c r="O125" s="203"/>
      <c r="P125" s="203"/>
      <c r="Q125" s="203"/>
      <c r="R125" s="203"/>
      <c r="S125" s="203"/>
      <c r="T125" s="203"/>
      <c r="U125" s="203"/>
      <c r="V125" s="203"/>
      <c r="W125" s="203"/>
      <c r="X125" s="209"/>
      <c r="Y125" s="209"/>
    </row>
    <row r="126" spans="2:26" s="9" customFormat="1" ht="138" customHeight="1" x14ac:dyDescent="0.25">
      <c r="B126" s="110">
        <v>58</v>
      </c>
      <c r="C126" s="150">
        <v>14640</v>
      </c>
      <c r="D126" s="8" t="s">
        <v>369</v>
      </c>
      <c r="E126" s="41" t="s">
        <v>23</v>
      </c>
      <c r="F126" s="8" t="s">
        <v>370</v>
      </c>
      <c r="G126" s="11" t="s">
        <v>23</v>
      </c>
      <c r="H126" s="96" t="s">
        <v>371</v>
      </c>
      <c r="I126" s="10" t="s">
        <v>372</v>
      </c>
      <c r="J126" s="11" t="s">
        <v>28</v>
      </c>
      <c r="K126" s="50">
        <v>1</v>
      </c>
      <c r="L126" s="134">
        <v>80579835</v>
      </c>
      <c r="M126" s="80"/>
      <c r="N126" s="80"/>
      <c r="O126" s="80"/>
      <c r="P126" s="80"/>
      <c r="Q126" s="80"/>
      <c r="R126" s="80"/>
      <c r="S126" s="80"/>
      <c r="T126" s="80"/>
      <c r="U126" s="40"/>
      <c r="V126" s="40"/>
      <c r="W126" s="40"/>
      <c r="X126" s="40"/>
      <c r="Y126" s="66">
        <v>46023</v>
      </c>
    </row>
    <row r="127" spans="2:26" s="9" customFormat="1" ht="215.25" customHeight="1" x14ac:dyDescent="0.25">
      <c r="B127" s="110">
        <f>B126+1</f>
        <v>59</v>
      </c>
      <c r="C127" s="150">
        <v>14706</v>
      </c>
      <c r="D127" s="8" t="s">
        <v>373</v>
      </c>
      <c r="E127" s="41" t="s">
        <v>23</v>
      </c>
      <c r="F127" s="8" t="s">
        <v>374</v>
      </c>
      <c r="G127" s="11" t="s">
        <v>375</v>
      </c>
      <c r="H127" s="96" t="s">
        <v>376</v>
      </c>
      <c r="I127" s="10" t="s">
        <v>377</v>
      </c>
      <c r="J127" s="11" t="s">
        <v>28</v>
      </c>
      <c r="K127" s="50">
        <v>1</v>
      </c>
      <c r="L127" s="136">
        <v>9730024</v>
      </c>
      <c r="M127" s="233" t="s">
        <v>378</v>
      </c>
      <c r="N127" s="234"/>
      <c r="O127" s="234"/>
      <c r="P127" s="234"/>
      <c r="Q127" s="234"/>
      <c r="R127" s="234"/>
      <c r="S127" s="234"/>
      <c r="T127" s="234"/>
      <c r="U127" s="234"/>
      <c r="V127" s="234"/>
      <c r="W127" s="234"/>
      <c r="X127" s="235"/>
      <c r="Y127" s="66"/>
    </row>
    <row r="128" spans="2:26" s="9" customFormat="1" ht="215.25" customHeight="1" x14ac:dyDescent="0.25">
      <c r="B128" s="110">
        <f t="shared" ref="B128" si="3">B127+1</f>
        <v>60</v>
      </c>
      <c r="C128" s="150">
        <v>14741</v>
      </c>
      <c r="D128" s="8" t="s">
        <v>379</v>
      </c>
      <c r="E128" s="41" t="s">
        <v>23</v>
      </c>
      <c r="F128" s="8" t="s">
        <v>380</v>
      </c>
      <c r="G128" s="11" t="s">
        <v>381</v>
      </c>
      <c r="H128" s="96" t="s">
        <v>382</v>
      </c>
      <c r="I128" s="10" t="s">
        <v>383</v>
      </c>
      <c r="J128" s="11" t="s">
        <v>28</v>
      </c>
      <c r="K128" s="50">
        <v>1</v>
      </c>
      <c r="L128" s="137">
        <v>12252984</v>
      </c>
      <c r="M128" s="80"/>
      <c r="N128" s="80"/>
      <c r="O128" s="80"/>
      <c r="P128" s="80"/>
      <c r="Q128" s="80"/>
      <c r="R128" s="80"/>
      <c r="S128" s="80"/>
      <c r="T128" s="80"/>
      <c r="U128" s="80"/>
      <c r="V128" s="80"/>
      <c r="W128" s="80"/>
      <c r="X128" s="80"/>
      <c r="Y128" s="66">
        <v>46023</v>
      </c>
      <c r="Z128" s="90"/>
    </row>
    <row r="129" spans="2:25" s="9" customFormat="1" ht="196.5" customHeight="1" x14ac:dyDescent="0.25">
      <c r="B129" s="110">
        <f>B128+1</f>
        <v>61</v>
      </c>
      <c r="C129" s="150">
        <v>14749</v>
      </c>
      <c r="D129" s="8" t="s">
        <v>384</v>
      </c>
      <c r="E129" s="41" t="s">
        <v>23</v>
      </c>
      <c r="F129" s="8" t="s">
        <v>385</v>
      </c>
      <c r="G129" s="11" t="s">
        <v>386</v>
      </c>
      <c r="H129" s="96" t="s">
        <v>387</v>
      </c>
      <c r="I129" s="10" t="s">
        <v>388</v>
      </c>
      <c r="J129" s="11" t="s">
        <v>28</v>
      </c>
      <c r="K129" s="50">
        <v>1</v>
      </c>
      <c r="L129" s="134">
        <v>92679902</v>
      </c>
      <c r="M129" s="80"/>
      <c r="N129" s="80"/>
      <c r="O129" s="80"/>
      <c r="P129" s="80"/>
      <c r="Q129" s="80"/>
      <c r="R129" s="80"/>
      <c r="S129" s="80"/>
      <c r="T129" s="80"/>
      <c r="U129" s="80"/>
      <c r="V129" s="80"/>
      <c r="W129" s="80"/>
      <c r="X129" s="80"/>
      <c r="Y129" s="66">
        <v>46023</v>
      </c>
    </row>
    <row r="130" spans="2:25" s="9" customFormat="1" ht="186" customHeight="1" x14ac:dyDescent="0.25">
      <c r="B130" s="110">
        <f t="shared" ref="B130" si="4">B129+1</f>
        <v>62</v>
      </c>
      <c r="C130" s="150">
        <v>14983</v>
      </c>
      <c r="D130" s="10" t="s">
        <v>389</v>
      </c>
      <c r="E130" s="41" t="s">
        <v>23</v>
      </c>
      <c r="F130" s="10" t="s">
        <v>390</v>
      </c>
      <c r="G130" s="11" t="s">
        <v>391</v>
      </c>
      <c r="H130" s="96" t="s">
        <v>392</v>
      </c>
      <c r="I130" s="10" t="s">
        <v>393</v>
      </c>
      <c r="J130" s="11" t="s">
        <v>28</v>
      </c>
      <c r="K130" s="39">
        <v>1</v>
      </c>
      <c r="L130" s="134">
        <v>1192744</v>
      </c>
      <c r="M130" s="80"/>
      <c r="N130" s="80"/>
      <c r="O130" s="80"/>
      <c r="P130" s="80"/>
      <c r="Q130" s="80"/>
      <c r="R130" s="80"/>
      <c r="S130" s="80"/>
      <c r="T130" s="80"/>
      <c r="U130" s="80"/>
      <c r="V130" s="80"/>
      <c r="W130" s="80"/>
      <c r="X130" s="80"/>
      <c r="Y130" s="66">
        <v>46023</v>
      </c>
    </row>
    <row r="131" spans="2:25" s="9" customFormat="1" ht="66.95" customHeight="1" x14ac:dyDescent="0.25">
      <c r="B131" s="218">
        <f>B130+1</f>
        <v>63</v>
      </c>
      <c r="C131" s="213">
        <v>15005</v>
      </c>
      <c r="D131" s="214" t="s">
        <v>394</v>
      </c>
      <c r="E131" s="10" t="s">
        <v>395</v>
      </c>
      <c r="F131" s="214" t="s">
        <v>396</v>
      </c>
      <c r="G131" s="215" t="s">
        <v>397</v>
      </c>
      <c r="H131" s="223" t="s">
        <v>398</v>
      </c>
      <c r="I131" s="214" t="s">
        <v>399</v>
      </c>
      <c r="J131" s="11" t="s">
        <v>28</v>
      </c>
      <c r="K131" s="39">
        <v>1</v>
      </c>
      <c r="L131" s="230">
        <v>261865482</v>
      </c>
      <c r="M131" s="246"/>
      <c r="N131" s="246"/>
      <c r="O131" s="246"/>
      <c r="P131" s="246"/>
      <c r="Q131" s="246"/>
      <c r="R131" s="246"/>
      <c r="S131" s="246"/>
      <c r="T131" s="246"/>
      <c r="U131" s="246"/>
      <c r="V131" s="246"/>
      <c r="W131" s="246"/>
      <c r="X131" s="246"/>
      <c r="Y131" s="207">
        <v>46023</v>
      </c>
    </row>
    <row r="132" spans="2:25" s="9" customFormat="1" ht="69" x14ac:dyDescent="0.25">
      <c r="B132" s="218"/>
      <c r="C132" s="213"/>
      <c r="D132" s="214"/>
      <c r="E132" s="1" t="s">
        <v>400</v>
      </c>
      <c r="F132" s="214"/>
      <c r="G132" s="215"/>
      <c r="H132" s="223"/>
      <c r="I132" s="214"/>
      <c r="J132" s="11" t="s">
        <v>28</v>
      </c>
      <c r="K132" s="39">
        <v>1</v>
      </c>
      <c r="L132" s="231"/>
      <c r="M132" s="247"/>
      <c r="N132" s="247"/>
      <c r="O132" s="247"/>
      <c r="P132" s="247"/>
      <c r="Q132" s="247"/>
      <c r="R132" s="247"/>
      <c r="S132" s="247"/>
      <c r="T132" s="247"/>
      <c r="U132" s="247"/>
      <c r="V132" s="247"/>
      <c r="W132" s="247"/>
      <c r="X132" s="247"/>
      <c r="Y132" s="208"/>
    </row>
    <row r="133" spans="2:25" s="9" customFormat="1" ht="51.75" x14ac:dyDescent="0.25">
      <c r="B133" s="218"/>
      <c r="C133" s="213"/>
      <c r="D133" s="214"/>
      <c r="E133" s="1" t="s">
        <v>401</v>
      </c>
      <c r="F133" s="214"/>
      <c r="G133" s="215"/>
      <c r="H133" s="223"/>
      <c r="I133" s="214"/>
      <c r="J133" s="11" t="s">
        <v>28</v>
      </c>
      <c r="K133" s="39">
        <v>1</v>
      </c>
      <c r="L133" s="231"/>
      <c r="M133" s="247"/>
      <c r="N133" s="247"/>
      <c r="O133" s="247"/>
      <c r="P133" s="247"/>
      <c r="Q133" s="247"/>
      <c r="R133" s="247"/>
      <c r="S133" s="247"/>
      <c r="T133" s="247"/>
      <c r="U133" s="247"/>
      <c r="V133" s="247"/>
      <c r="W133" s="247"/>
      <c r="X133" s="247"/>
      <c r="Y133" s="208"/>
    </row>
    <row r="134" spans="2:25" s="9" customFormat="1" ht="59.45" customHeight="1" x14ac:dyDescent="0.25">
      <c r="B134" s="218"/>
      <c r="C134" s="213"/>
      <c r="D134" s="214"/>
      <c r="E134" s="1" t="s">
        <v>402</v>
      </c>
      <c r="F134" s="214"/>
      <c r="G134" s="215"/>
      <c r="H134" s="223"/>
      <c r="I134" s="214"/>
      <c r="J134" s="11" t="s">
        <v>28</v>
      </c>
      <c r="K134" s="39">
        <v>1</v>
      </c>
      <c r="L134" s="231"/>
      <c r="M134" s="248"/>
      <c r="N134" s="248"/>
      <c r="O134" s="248"/>
      <c r="P134" s="248"/>
      <c r="Q134" s="248"/>
      <c r="R134" s="248"/>
      <c r="S134" s="248"/>
      <c r="T134" s="248"/>
      <c r="U134" s="248"/>
      <c r="V134" s="248"/>
      <c r="W134" s="248"/>
      <c r="X134" s="248"/>
      <c r="Y134" s="209"/>
    </row>
    <row r="135" spans="2:25" s="9" customFormat="1" ht="122.45" customHeight="1" x14ac:dyDescent="0.25">
      <c r="B135" s="218"/>
      <c r="C135" s="213"/>
      <c r="D135" s="214"/>
      <c r="E135" s="1" t="s">
        <v>403</v>
      </c>
      <c r="F135" s="214"/>
      <c r="G135" s="215"/>
      <c r="H135" s="223"/>
      <c r="I135" s="214"/>
      <c r="J135" s="11" t="s">
        <v>404</v>
      </c>
      <c r="K135" s="39">
        <v>1</v>
      </c>
      <c r="L135" s="232"/>
      <c r="M135" s="80"/>
      <c r="N135" s="80"/>
      <c r="O135" s="80"/>
      <c r="P135" s="80"/>
      <c r="Q135" s="80"/>
      <c r="R135" s="80"/>
      <c r="S135" s="80"/>
      <c r="T135" s="80"/>
      <c r="U135" s="80"/>
      <c r="V135" s="80"/>
      <c r="W135" s="80"/>
      <c r="X135" s="80"/>
      <c r="Y135" s="66">
        <v>46023</v>
      </c>
    </row>
    <row r="136" spans="2:25" s="9" customFormat="1" ht="409.5" customHeight="1" x14ac:dyDescent="0.25">
      <c r="B136" s="110">
        <v>64</v>
      </c>
      <c r="C136" s="151">
        <v>16142</v>
      </c>
      <c r="D136" s="8" t="s">
        <v>405</v>
      </c>
      <c r="E136" s="41" t="s">
        <v>23</v>
      </c>
      <c r="F136" s="10" t="s">
        <v>406</v>
      </c>
      <c r="G136" s="11" t="s">
        <v>407</v>
      </c>
      <c r="H136" s="96" t="s">
        <v>408</v>
      </c>
      <c r="I136" s="10" t="s">
        <v>409</v>
      </c>
      <c r="J136" s="11" t="s">
        <v>28</v>
      </c>
      <c r="K136" s="39"/>
      <c r="L136" s="135">
        <v>262219700</v>
      </c>
      <c r="M136" s="80"/>
      <c r="N136" s="80"/>
      <c r="O136" s="80"/>
      <c r="P136" s="80"/>
      <c r="Q136" s="80"/>
      <c r="R136" s="80"/>
      <c r="S136" s="80"/>
      <c r="T136" s="80"/>
      <c r="U136" s="80"/>
      <c r="V136" s="80"/>
      <c r="W136" s="80"/>
      <c r="X136" s="80"/>
      <c r="Y136" s="66">
        <v>46023</v>
      </c>
    </row>
    <row r="137" spans="2:25" s="9" customFormat="1" ht="226.5" customHeight="1" x14ac:dyDescent="0.25">
      <c r="B137" s="147">
        <v>65</v>
      </c>
      <c r="C137" s="150">
        <v>16168</v>
      </c>
      <c r="D137" s="8" t="s">
        <v>410</v>
      </c>
      <c r="E137" s="41" t="s">
        <v>23</v>
      </c>
      <c r="F137" s="11" t="s">
        <v>411</v>
      </c>
      <c r="G137" s="11" t="s">
        <v>412</v>
      </c>
      <c r="H137" s="97" t="s">
        <v>413</v>
      </c>
      <c r="I137" s="53" t="s">
        <v>414</v>
      </c>
      <c r="J137" s="11" t="s">
        <v>28</v>
      </c>
      <c r="K137" s="39">
        <v>1</v>
      </c>
      <c r="L137" s="135">
        <v>20321906</v>
      </c>
      <c r="M137" s="80"/>
      <c r="N137" s="80"/>
      <c r="O137" s="80"/>
      <c r="P137" s="80"/>
      <c r="Q137" s="80"/>
      <c r="R137" s="80"/>
      <c r="S137" s="80"/>
      <c r="T137" s="80"/>
      <c r="U137" s="80"/>
      <c r="V137" s="80"/>
      <c r="W137" s="80"/>
      <c r="X137" s="80"/>
      <c r="Y137" s="66">
        <v>46023</v>
      </c>
    </row>
    <row r="138" spans="2:25" s="9" customFormat="1" ht="247.5" customHeight="1" x14ac:dyDescent="0.25">
      <c r="B138" s="110">
        <v>66</v>
      </c>
      <c r="C138" s="150">
        <v>16295</v>
      </c>
      <c r="D138" s="10" t="s">
        <v>415</v>
      </c>
      <c r="E138" s="41" t="s">
        <v>23</v>
      </c>
      <c r="F138" s="10" t="s">
        <v>416</v>
      </c>
      <c r="G138" s="11" t="s">
        <v>417</v>
      </c>
      <c r="H138" s="96" t="s">
        <v>418</v>
      </c>
      <c r="I138" s="10" t="s">
        <v>419</v>
      </c>
      <c r="J138" s="11" t="s">
        <v>28</v>
      </c>
      <c r="K138" s="39">
        <v>1</v>
      </c>
      <c r="L138" s="135">
        <v>2620160</v>
      </c>
      <c r="M138" s="227" t="s">
        <v>420</v>
      </c>
      <c r="N138" s="228"/>
      <c r="O138" s="228"/>
      <c r="P138" s="228"/>
      <c r="Q138" s="228"/>
      <c r="R138" s="228"/>
      <c r="S138" s="228"/>
      <c r="T138" s="228"/>
      <c r="U138" s="228"/>
      <c r="V138" s="228"/>
      <c r="W138" s="228"/>
      <c r="X138" s="229"/>
      <c r="Y138" s="66"/>
    </row>
    <row r="139" spans="2:25" s="9" customFormat="1" ht="396" customHeight="1" x14ac:dyDescent="0.25">
      <c r="B139" s="110">
        <v>67</v>
      </c>
      <c r="C139" s="56">
        <v>16350</v>
      </c>
      <c r="D139" s="10" t="s">
        <v>421</v>
      </c>
      <c r="E139" s="41" t="s">
        <v>23</v>
      </c>
      <c r="F139" s="10" t="s">
        <v>422</v>
      </c>
      <c r="G139" s="11" t="s">
        <v>423</v>
      </c>
      <c r="H139" s="96" t="s">
        <v>424</v>
      </c>
      <c r="I139" s="10" t="s">
        <v>425</v>
      </c>
      <c r="J139" s="11" t="s">
        <v>28</v>
      </c>
      <c r="K139" s="39">
        <v>1</v>
      </c>
      <c r="L139" s="135">
        <v>596092630</v>
      </c>
      <c r="M139" s="80"/>
      <c r="N139" s="80"/>
      <c r="O139" s="80"/>
      <c r="P139" s="80"/>
      <c r="Q139" s="80"/>
      <c r="R139" s="80"/>
      <c r="S139" s="80"/>
      <c r="T139" s="80"/>
      <c r="U139" s="80"/>
      <c r="V139" s="80"/>
      <c r="W139" s="80"/>
      <c r="X139" s="80"/>
      <c r="Y139" s="66">
        <v>46023</v>
      </c>
    </row>
    <row r="140" spans="2:25" s="9" customFormat="1" ht="126.75" customHeight="1" x14ac:dyDescent="0.25">
      <c r="B140" s="145">
        <v>68</v>
      </c>
      <c r="C140" s="165">
        <v>16423</v>
      </c>
      <c r="D140" s="153" t="s">
        <v>426</v>
      </c>
      <c r="E140" s="41" t="s">
        <v>23</v>
      </c>
      <c r="F140" s="10"/>
      <c r="G140" s="11"/>
      <c r="H140" s="96" t="s">
        <v>427</v>
      </c>
      <c r="I140" s="10"/>
      <c r="J140" s="11" t="s">
        <v>28</v>
      </c>
      <c r="K140" s="39"/>
      <c r="L140" s="135">
        <v>1751736</v>
      </c>
      <c r="M140" s="80"/>
      <c r="N140" s="80"/>
      <c r="O140" s="80"/>
      <c r="P140" s="80"/>
      <c r="Q140" s="80"/>
      <c r="R140" s="80"/>
      <c r="S140" s="80"/>
      <c r="T140" s="80"/>
      <c r="U140" s="80"/>
      <c r="V140" s="80"/>
      <c r="W140" s="80"/>
      <c r="X140" s="80"/>
      <c r="Y140" s="66">
        <v>46023</v>
      </c>
    </row>
    <row r="141" spans="2:25" s="9" customFormat="1" ht="243" customHeight="1" x14ac:dyDescent="0.25">
      <c r="B141" s="155">
        <v>69</v>
      </c>
      <c r="C141" s="156">
        <v>16655</v>
      </c>
      <c r="D141" s="157" t="s">
        <v>428</v>
      </c>
      <c r="E141" s="152" t="s">
        <v>23</v>
      </c>
      <c r="F141" s="11" t="s">
        <v>429</v>
      </c>
      <c r="G141" s="11" t="s">
        <v>430</v>
      </c>
      <c r="H141" s="97" t="s">
        <v>431</v>
      </c>
      <c r="I141" s="11" t="s">
        <v>432</v>
      </c>
      <c r="J141" s="11" t="s">
        <v>28</v>
      </c>
      <c r="K141" s="39">
        <v>1</v>
      </c>
      <c r="L141" s="135">
        <v>24764983</v>
      </c>
      <c r="M141" s="80"/>
      <c r="N141" s="80"/>
      <c r="O141" s="80"/>
      <c r="P141" s="80"/>
      <c r="Q141" s="80"/>
      <c r="R141" s="80"/>
      <c r="S141" s="80"/>
      <c r="T141" s="80"/>
      <c r="U141" s="80"/>
      <c r="V141" s="80"/>
      <c r="W141" s="80"/>
      <c r="X141" s="80"/>
      <c r="Y141" s="66">
        <v>46023</v>
      </c>
    </row>
    <row r="142" spans="2:25" s="9" customFormat="1" ht="168" customHeight="1" x14ac:dyDescent="0.25">
      <c r="B142" s="155">
        <v>70</v>
      </c>
      <c r="C142" s="156">
        <v>16738</v>
      </c>
      <c r="D142" s="157" t="s">
        <v>433</v>
      </c>
      <c r="E142" s="152" t="s">
        <v>23</v>
      </c>
      <c r="F142" s="11" t="s">
        <v>434</v>
      </c>
      <c r="G142" s="11" t="s">
        <v>435</v>
      </c>
      <c r="H142" s="97" t="s">
        <v>436</v>
      </c>
      <c r="I142" s="11" t="s">
        <v>437</v>
      </c>
      <c r="J142" s="11" t="s">
        <v>28</v>
      </c>
      <c r="K142" s="39">
        <v>1</v>
      </c>
      <c r="L142" s="134">
        <v>44308027</v>
      </c>
      <c r="M142" s="80"/>
      <c r="N142" s="80"/>
      <c r="O142" s="80"/>
      <c r="P142" s="80"/>
      <c r="Q142" s="80"/>
      <c r="R142" s="80"/>
      <c r="S142" s="80"/>
      <c r="T142" s="80"/>
      <c r="U142" s="80"/>
      <c r="V142" s="80"/>
      <c r="W142" s="80"/>
      <c r="X142" s="80"/>
      <c r="Y142" s="66">
        <v>46023</v>
      </c>
    </row>
    <row r="143" spans="2:25" s="9" customFormat="1" ht="362.25" customHeight="1" x14ac:dyDescent="0.25">
      <c r="B143" s="146">
        <v>71</v>
      </c>
      <c r="C143" s="166">
        <v>16992</v>
      </c>
      <c r="D143" s="154" t="s">
        <v>438</v>
      </c>
      <c r="E143" s="41" t="s">
        <v>23</v>
      </c>
      <c r="F143" s="11" t="s">
        <v>439</v>
      </c>
      <c r="G143" s="11" t="s">
        <v>440</v>
      </c>
      <c r="H143" s="97" t="s">
        <v>441</v>
      </c>
      <c r="I143" s="11" t="s">
        <v>442</v>
      </c>
      <c r="J143" s="11" t="s">
        <v>28</v>
      </c>
      <c r="K143" s="39"/>
      <c r="L143" s="134">
        <v>5033490</v>
      </c>
      <c r="M143" s="80"/>
      <c r="N143" s="80"/>
      <c r="O143" s="80"/>
      <c r="P143" s="80"/>
      <c r="Q143" s="80"/>
      <c r="R143" s="80"/>
      <c r="S143" s="80"/>
      <c r="T143" s="80"/>
      <c r="U143" s="80"/>
      <c r="V143" s="80"/>
      <c r="W143" s="80"/>
      <c r="X143" s="80"/>
      <c r="Y143" s="66">
        <v>46023</v>
      </c>
    </row>
    <row r="144" spans="2:25" s="9" customFormat="1" ht="15.75" customHeight="1" x14ac:dyDescent="0.25">
      <c r="B144" s="185" t="s">
        <v>23</v>
      </c>
      <c r="C144" s="185"/>
      <c r="D144" s="185"/>
      <c r="E144" s="185"/>
      <c r="F144" s="185"/>
      <c r="G144" s="185"/>
      <c r="H144" s="185"/>
      <c r="I144" s="185"/>
      <c r="J144" s="185"/>
      <c r="K144" s="185"/>
      <c r="L144" s="185"/>
      <c r="M144" s="185"/>
      <c r="N144" s="185"/>
      <c r="O144" s="185"/>
      <c r="P144" s="185"/>
      <c r="Q144" s="185"/>
      <c r="R144" s="185"/>
      <c r="S144" s="185"/>
      <c r="T144" s="185"/>
      <c r="U144" s="185"/>
      <c r="V144" s="185"/>
      <c r="W144" s="185"/>
      <c r="X144" s="185"/>
      <c r="Y144" s="185"/>
    </row>
    <row r="145" spans="1:25" s="9" customFormat="1" ht="19.5" customHeight="1" x14ac:dyDescent="0.25">
      <c r="A145" s="12"/>
      <c r="B145" s="193" t="s">
        <v>443</v>
      </c>
      <c r="C145" s="193"/>
      <c r="D145" s="193"/>
      <c r="E145" s="193"/>
      <c r="F145" s="193"/>
      <c r="G145" s="193"/>
      <c r="H145" s="193"/>
      <c r="I145" s="193"/>
      <c r="J145" s="193"/>
      <c r="K145" s="193"/>
      <c r="L145" s="193"/>
      <c r="M145" s="193"/>
      <c r="N145" s="193"/>
      <c r="O145" s="193"/>
      <c r="P145" s="193"/>
      <c r="Q145" s="193"/>
      <c r="R145" s="193"/>
      <c r="S145" s="193"/>
      <c r="T145" s="193"/>
      <c r="U145" s="193"/>
      <c r="V145" s="193"/>
      <c r="W145" s="193"/>
      <c r="X145" s="193"/>
      <c r="Y145" s="193"/>
    </row>
    <row r="146" spans="1:25" s="9" customFormat="1" ht="197.25" customHeight="1" x14ac:dyDescent="0.25">
      <c r="A146" s="12"/>
      <c r="B146" s="110">
        <v>72</v>
      </c>
      <c r="C146" s="56">
        <v>14278</v>
      </c>
      <c r="D146" s="8" t="s">
        <v>444</v>
      </c>
      <c r="E146" s="41" t="s">
        <v>23</v>
      </c>
      <c r="F146" s="8" t="s">
        <v>445</v>
      </c>
      <c r="G146" s="11" t="s">
        <v>23</v>
      </c>
      <c r="H146" s="96" t="s">
        <v>446</v>
      </c>
      <c r="I146" s="10" t="s">
        <v>447</v>
      </c>
      <c r="J146" s="11" t="s">
        <v>28</v>
      </c>
      <c r="K146" s="39">
        <v>1</v>
      </c>
      <c r="L146" s="134">
        <v>89697001</v>
      </c>
      <c r="M146" s="80"/>
      <c r="N146" s="80"/>
      <c r="O146" s="40"/>
      <c r="P146" s="40"/>
      <c r="Q146" s="40"/>
      <c r="R146" s="40"/>
      <c r="S146" s="40"/>
      <c r="T146" s="40"/>
      <c r="U146" s="40"/>
      <c r="V146" s="40"/>
      <c r="W146" s="40"/>
      <c r="X146" s="40"/>
      <c r="Y146" s="66">
        <v>46023</v>
      </c>
    </row>
    <row r="147" spans="1:25" s="9" customFormat="1" ht="203.25" customHeight="1" x14ac:dyDescent="0.25">
      <c r="A147" s="12"/>
      <c r="B147" s="110">
        <v>73</v>
      </c>
      <c r="C147" s="56">
        <v>14636</v>
      </c>
      <c r="D147" s="8" t="s">
        <v>448</v>
      </c>
      <c r="E147" s="41" t="s">
        <v>23</v>
      </c>
      <c r="F147" s="8" t="s">
        <v>449</v>
      </c>
      <c r="G147" s="11" t="s">
        <v>23</v>
      </c>
      <c r="H147" s="96" t="s">
        <v>450</v>
      </c>
      <c r="I147" s="10" t="s">
        <v>451</v>
      </c>
      <c r="J147" s="11" t="s">
        <v>28</v>
      </c>
      <c r="K147" s="39">
        <v>1</v>
      </c>
      <c r="L147" s="134">
        <v>97357823</v>
      </c>
      <c r="M147" s="80"/>
      <c r="N147" s="80"/>
      <c r="O147" s="80"/>
      <c r="P147" s="80"/>
      <c r="Q147" s="40"/>
      <c r="R147" s="40"/>
      <c r="S147" s="40"/>
      <c r="T147" s="40"/>
      <c r="U147" s="40"/>
      <c r="V147" s="40"/>
      <c r="W147" s="40"/>
      <c r="X147" s="40"/>
      <c r="Y147" s="66">
        <v>46023</v>
      </c>
    </row>
    <row r="148" spans="1:25" s="9" customFormat="1" ht="218.25" customHeight="1" x14ac:dyDescent="0.25">
      <c r="A148" s="12"/>
      <c r="B148" s="110">
        <f t="shared" ref="B148:B149" si="5">B147+1</f>
        <v>74</v>
      </c>
      <c r="C148" s="56">
        <v>14637</v>
      </c>
      <c r="D148" s="8" t="s">
        <v>452</v>
      </c>
      <c r="E148" s="41" t="s">
        <v>23</v>
      </c>
      <c r="F148" s="8" t="s">
        <v>453</v>
      </c>
      <c r="G148" s="11" t="s">
        <v>23</v>
      </c>
      <c r="H148" s="96" t="s">
        <v>454</v>
      </c>
      <c r="I148" s="10" t="s">
        <v>455</v>
      </c>
      <c r="J148" s="11" t="s">
        <v>28</v>
      </c>
      <c r="K148" s="39">
        <v>1</v>
      </c>
      <c r="L148" s="134">
        <v>60612344</v>
      </c>
      <c r="M148" s="80"/>
      <c r="N148" s="80"/>
      <c r="O148" s="80"/>
      <c r="P148" s="80"/>
      <c r="Q148" s="40"/>
      <c r="R148" s="40"/>
      <c r="S148" s="40"/>
      <c r="T148" s="40"/>
      <c r="U148" s="40"/>
      <c r="V148" s="40"/>
      <c r="W148" s="40"/>
      <c r="X148" s="40"/>
      <c r="Y148" s="66">
        <v>46023</v>
      </c>
    </row>
    <row r="149" spans="1:25" s="9" customFormat="1" ht="200.25" customHeight="1" x14ac:dyDescent="0.25">
      <c r="A149" s="12"/>
      <c r="B149" s="110">
        <f t="shared" si="5"/>
        <v>75</v>
      </c>
      <c r="C149" s="56">
        <v>14639</v>
      </c>
      <c r="D149" s="8" t="s">
        <v>456</v>
      </c>
      <c r="E149" s="41" t="s">
        <v>23</v>
      </c>
      <c r="F149" s="8" t="s">
        <v>457</v>
      </c>
      <c r="G149" s="11" t="s">
        <v>23</v>
      </c>
      <c r="H149" s="96" t="s">
        <v>458</v>
      </c>
      <c r="I149" s="10" t="s">
        <v>459</v>
      </c>
      <c r="J149" s="11" t="s">
        <v>28</v>
      </c>
      <c r="K149" s="39">
        <v>1</v>
      </c>
      <c r="L149" s="134">
        <v>18939334</v>
      </c>
      <c r="M149" s="237" t="s">
        <v>460</v>
      </c>
      <c r="N149" s="238"/>
      <c r="O149" s="238"/>
      <c r="P149" s="238"/>
      <c r="Q149" s="238"/>
      <c r="R149" s="238"/>
      <c r="S149" s="238"/>
      <c r="T149" s="238"/>
      <c r="U149" s="238"/>
      <c r="V149" s="238"/>
      <c r="W149" s="238"/>
      <c r="X149" s="239"/>
      <c r="Y149" s="66"/>
    </row>
    <row r="150" spans="1:25" s="9" customFormat="1" ht="205.5" customHeight="1" x14ac:dyDescent="0.25">
      <c r="A150" s="12"/>
      <c r="B150" s="110">
        <v>76</v>
      </c>
      <c r="C150" s="56">
        <v>14720</v>
      </c>
      <c r="D150" s="8" t="s">
        <v>461</v>
      </c>
      <c r="E150" s="41" t="s">
        <v>23</v>
      </c>
      <c r="F150" s="8" t="s">
        <v>462</v>
      </c>
      <c r="G150" s="11" t="s">
        <v>463</v>
      </c>
      <c r="H150" s="96" t="s">
        <v>464</v>
      </c>
      <c r="I150" s="10" t="s">
        <v>465</v>
      </c>
      <c r="J150" s="11" t="s">
        <v>28</v>
      </c>
      <c r="K150" s="39">
        <v>1</v>
      </c>
      <c r="L150" s="134">
        <v>37967833</v>
      </c>
      <c r="M150" s="80"/>
      <c r="N150" s="80"/>
      <c r="O150" s="80"/>
      <c r="P150" s="40"/>
      <c r="Q150" s="40"/>
      <c r="R150" s="40"/>
      <c r="S150" s="40"/>
      <c r="T150" s="40"/>
      <c r="U150" s="40"/>
      <c r="V150" s="40"/>
      <c r="W150" s="40"/>
      <c r="X150" s="40"/>
      <c r="Y150" s="66">
        <v>46023</v>
      </c>
    </row>
    <row r="151" spans="1:25" s="9" customFormat="1" ht="409.6" customHeight="1" x14ac:dyDescent="0.25">
      <c r="A151" s="12"/>
      <c r="B151" s="110">
        <v>77</v>
      </c>
      <c r="C151" s="56">
        <v>16649</v>
      </c>
      <c r="D151" s="10" t="s">
        <v>466</v>
      </c>
      <c r="E151" s="41" t="s">
        <v>23</v>
      </c>
      <c r="F151" s="10" t="s">
        <v>467</v>
      </c>
      <c r="G151" s="11" t="s">
        <v>468</v>
      </c>
      <c r="H151" s="96" t="s">
        <v>469</v>
      </c>
      <c r="I151" s="116" t="s">
        <v>470</v>
      </c>
      <c r="J151" s="11" t="s">
        <v>28</v>
      </c>
      <c r="K151" s="51">
        <v>1</v>
      </c>
      <c r="L151" s="134">
        <v>275227962</v>
      </c>
      <c r="M151" s="88"/>
      <c r="N151" s="88"/>
      <c r="O151" s="80"/>
      <c r="P151" s="88"/>
      <c r="Q151" s="88"/>
      <c r="R151" s="88"/>
      <c r="S151" s="88"/>
      <c r="T151" s="88"/>
      <c r="U151" s="88"/>
      <c r="V151" s="88"/>
      <c r="W151" s="88"/>
      <c r="X151" s="88"/>
      <c r="Y151" s="66">
        <v>46023</v>
      </c>
    </row>
    <row r="152" spans="1:25" s="9" customFormat="1" ht="261" customHeight="1" x14ac:dyDescent="0.25">
      <c r="A152" s="12"/>
      <c r="B152" s="110">
        <v>78</v>
      </c>
      <c r="C152" s="56">
        <v>16671</v>
      </c>
      <c r="D152" s="10" t="s">
        <v>471</v>
      </c>
      <c r="E152" s="41" t="s">
        <v>23</v>
      </c>
      <c r="F152" s="10" t="s">
        <v>472</v>
      </c>
      <c r="G152" s="11" t="s">
        <v>473</v>
      </c>
      <c r="H152" s="96" t="s">
        <v>474</v>
      </c>
      <c r="I152" s="10" t="s">
        <v>475</v>
      </c>
      <c r="J152" s="11" t="s">
        <v>28</v>
      </c>
      <c r="K152" s="51">
        <v>1</v>
      </c>
      <c r="L152" s="134">
        <v>65275889</v>
      </c>
      <c r="M152" s="88"/>
      <c r="N152" s="88"/>
      <c r="O152" s="88"/>
      <c r="P152" s="88"/>
      <c r="Q152" s="88"/>
      <c r="R152" s="80"/>
      <c r="S152" s="88"/>
      <c r="T152" s="88"/>
      <c r="U152" s="88"/>
      <c r="V152" s="88"/>
      <c r="W152" s="88"/>
      <c r="X152" s="88"/>
      <c r="Y152" s="66">
        <v>46023</v>
      </c>
    </row>
    <row r="153" spans="1:25" s="9" customFormat="1" x14ac:dyDescent="0.25">
      <c r="A153" s="12"/>
      <c r="B153" s="185">
        <v>78</v>
      </c>
      <c r="C153" s="185"/>
      <c r="D153" s="185"/>
      <c r="E153" s="185"/>
      <c r="F153" s="185"/>
      <c r="G153" s="185"/>
      <c r="H153" s="185"/>
      <c r="I153" s="185"/>
      <c r="J153" s="185"/>
      <c r="K153" s="185"/>
      <c r="L153" s="185"/>
      <c r="M153" s="185"/>
      <c r="N153" s="185"/>
      <c r="O153" s="185"/>
      <c r="P153" s="185"/>
      <c r="Q153" s="185"/>
      <c r="R153" s="185"/>
      <c r="S153" s="185"/>
      <c r="T153" s="185"/>
      <c r="U153" s="185"/>
      <c r="V153" s="185"/>
      <c r="W153" s="185"/>
      <c r="X153" s="185"/>
      <c r="Y153" s="185"/>
    </row>
    <row r="154" spans="1:25" s="9" customFormat="1" ht="19.5" x14ac:dyDescent="0.25">
      <c r="A154" s="12"/>
      <c r="B154" s="193" t="s">
        <v>476</v>
      </c>
      <c r="C154" s="193"/>
      <c r="D154" s="193"/>
      <c r="E154" s="193"/>
      <c r="F154" s="193"/>
      <c r="G154" s="193"/>
      <c r="H154" s="193"/>
      <c r="I154" s="193"/>
      <c r="J154" s="193"/>
      <c r="K154" s="193"/>
      <c r="L154" s="193"/>
      <c r="M154" s="193"/>
      <c r="N154" s="193"/>
      <c r="O154" s="193"/>
      <c r="P154" s="193"/>
      <c r="Q154" s="193"/>
      <c r="R154" s="193"/>
      <c r="S154" s="193"/>
      <c r="T154" s="193"/>
      <c r="U154" s="193"/>
      <c r="V154" s="193"/>
      <c r="W154" s="193"/>
      <c r="X154" s="193"/>
      <c r="Y154" s="193"/>
    </row>
    <row r="155" spans="1:25" s="9" customFormat="1" ht="174.75" customHeight="1" x14ac:dyDescent="0.25">
      <c r="A155" s="12"/>
      <c r="B155" s="110">
        <v>79</v>
      </c>
      <c r="C155" s="56">
        <v>15016</v>
      </c>
      <c r="D155" s="10" t="s">
        <v>477</v>
      </c>
      <c r="E155" s="41" t="s">
        <v>23</v>
      </c>
      <c r="F155" s="8" t="s">
        <v>478</v>
      </c>
      <c r="G155" s="11" t="s">
        <v>479</v>
      </c>
      <c r="H155" s="96" t="s">
        <v>480</v>
      </c>
      <c r="I155" s="10" t="s">
        <v>481</v>
      </c>
      <c r="J155" s="11" t="s">
        <v>28</v>
      </c>
      <c r="K155" s="39">
        <v>1</v>
      </c>
      <c r="L155" s="133">
        <v>55658568</v>
      </c>
      <c r="M155" s="40"/>
      <c r="N155" s="40"/>
      <c r="O155" s="40"/>
      <c r="P155" s="80"/>
      <c r="Q155" s="80"/>
      <c r="R155" s="80"/>
      <c r="S155" s="80"/>
      <c r="T155" s="80"/>
      <c r="U155" s="80"/>
      <c r="V155" s="80"/>
      <c r="W155" s="40"/>
      <c r="X155" s="40"/>
      <c r="Y155" s="66">
        <v>46113</v>
      </c>
    </row>
    <row r="156" spans="1:25" s="9" customFormat="1" x14ac:dyDescent="0.25">
      <c r="B156" s="195" t="s">
        <v>23</v>
      </c>
      <c r="C156" s="240"/>
      <c r="D156" s="240"/>
      <c r="E156" s="240"/>
      <c r="F156" s="240"/>
      <c r="G156" s="240"/>
      <c r="H156" s="240"/>
      <c r="I156" s="240"/>
      <c r="J156" s="240"/>
      <c r="K156" s="240"/>
      <c r="L156" s="240"/>
      <c r="M156" s="240"/>
      <c r="N156" s="240"/>
      <c r="O156" s="240"/>
      <c r="P156" s="240"/>
      <c r="Q156" s="240"/>
      <c r="R156" s="240"/>
      <c r="S156" s="240"/>
      <c r="T156" s="240"/>
      <c r="U156" s="240"/>
      <c r="V156" s="240"/>
      <c r="W156" s="240"/>
      <c r="X156" s="240"/>
      <c r="Y156" s="241"/>
    </row>
    <row r="157" spans="1:25" s="20" customFormat="1" ht="34.5" customHeight="1" x14ac:dyDescent="0.25">
      <c r="B157" s="148"/>
      <c r="C157" s="167">
        <v>79</v>
      </c>
      <c r="D157" s="21" t="s">
        <v>482</v>
      </c>
      <c r="E157" s="36"/>
      <c r="F157" s="21" t="s">
        <v>483</v>
      </c>
      <c r="G157" s="23"/>
      <c r="H157" s="100"/>
      <c r="I157" s="242" t="s">
        <v>484</v>
      </c>
      <c r="J157" s="243"/>
      <c r="K157" s="244"/>
      <c r="L157" s="122">
        <f>SUM(L15:L155)</f>
        <v>16432426904</v>
      </c>
      <c r="M157" s="69"/>
      <c r="N157" s="70"/>
      <c r="O157" s="70"/>
      <c r="P157" s="70"/>
      <c r="Q157" s="70"/>
      <c r="R157" s="70"/>
      <c r="S157" s="70"/>
      <c r="T157" s="70"/>
      <c r="U157" s="70"/>
      <c r="V157" s="70"/>
      <c r="W157" s="70"/>
      <c r="X157" s="70"/>
      <c r="Y157" s="71"/>
    </row>
    <row r="158" spans="1:25" s="9" customFormat="1" ht="53.25" hidden="1" customHeight="1" x14ac:dyDescent="0.25">
      <c r="B158" s="149"/>
      <c r="C158" s="168"/>
      <c r="D158" s="13"/>
      <c r="E158" s="13"/>
      <c r="F158" s="13"/>
      <c r="G158" s="19"/>
      <c r="H158" s="101"/>
      <c r="I158" s="14"/>
      <c r="J158" s="19"/>
      <c r="K158" s="16"/>
      <c r="L158" s="123"/>
      <c r="M158" s="72"/>
      <c r="N158" s="72"/>
      <c r="O158" s="72"/>
      <c r="P158" s="72"/>
      <c r="Q158" s="72"/>
      <c r="R158" s="72"/>
      <c r="S158" s="72"/>
      <c r="T158" s="72"/>
      <c r="U158" s="72"/>
      <c r="V158" s="72"/>
      <c r="W158" s="72"/>
      <c r="X158" s="72"/>
      <c r="Y158" s="73"/>
    </row>
    <row r="159" spans="1:25" s="22" customFormat="1" ht="26.25" customHeight="1" x14ac:dyDescent="0.25">
      <c r="B159" s="245" t="s">
        <v>485</v>
      </c>
      <c r="C159" s="245"/>
      <c r="D159" s="245"/>
      <c r="E159" s="245"/>
      <c r="F159" s="245"/>
      <c r="G159" s="245"/>
      <c r="H159" s="245"/>
      <c r="I159" s="245"/>
      <c r="J159" s="245"/>
      <c r="K159" s="245"/>
      <c r="L159" s="245"/>
      <c r="M159" s="245"/>
      <c r="N159" s="245"/>
      <c r="O159" s="245"/>
      <c r="P159" s="245"/>
      <c r="Q159" s="245"/>
      <c r="R159" s="245"/>
      <c r="S159" s="245"/>
      <c r="T159" s="245"/>
      <c r="U159" s="245"/>
      <c r="V159" s="245"/>
      <c r="W159" s="245"/>
      <c r="X159" s="245"/>
      <c r="Y159" s="245"/>
    </row>
    <row r="160" spans="1:25" s="9" customFormat="1" ht="25.9" customHeight="1" x14ac:dyDescent="0.25">
      <c r="B160" s="149"/>
      <c r="C160" s="168"/>
      <c r="D160" s="13"/>
      <c r="E160" s="13"/>
      <c r="F160" s="13"/>
      <c r="G160" s="19"/>
      <c r="H160" s="101"/>
      <c r="I160" s="14"/>
      <c r="J160" s="19"/>
      <c r="K160" s="16"/>
      <c r="L160" s="124"/>
      <c r="M160" s="74"/>
      <c r="N160" s="74"/>
      <c r="O160" s="74"/>
      <c r="P160" s="74"/>
      <c r="Q160" s="74"/>
      <c r="R160" s="74"/>
      <c r="S160" s="74"/>
      <c r="T160" s="74"/>
      <c r="U160" s="74"/>
      <c r="V160" s="74"/>
      <c r="W160" s="74"/>
      <c r="X160" s="74"/>
      <c r="Y160" s="73"/>
    </row>
    <row r="161" spans="2:25" s="9" customFormat="1" x14ac:dyDescent="0.25">
      <c r="B161" s="149"/>
      <c r="C161" s="168"/>
      <c r="D161"/>
      <c r="E161" s="13"/>
      <c r="F161" s="13"/>
      <c r="G161" s="19"/>
      <c r="H161" s="101"/>
      <c r="I161" s="14"/>
      <c r="J161" s="19"/>
      <c r="K161" s="32"/>
      <c r="L161" s="125"/>
      <c r="M161" s="75"/>
      <c r="N161" s="75"/>
      <c r="O161" s="75"/>
      <c r="P161" s="75"/>
      <c r="Q161" s="75"/>
      <c r="R161" s="75"/>
      <c r="S161" s="75"/>
      <c r="T161" s="75"/>
      <c r="U161" s="75"/>
      <c r="V161" s="75"/>
      <c r="W161" s="75"/>
      <c r="X161" s="75"/>
      <c r="Y161" s="73"/>
    </row>
    <row r="162" spans="2:25" s="9" customFormat="1" ht="47.25" customHeight="1" x14ac:dyDescent="0.25">
      <c r="B162" s="236" t="s">
        <v>486</v>
      </c>
      <c r="C162" s="236"/>
      <c r="D162" s="236"/>
      <c r="E162" s="236"/>
      <c r="F162" s="236"/>
      <c r="G162" s="236"/>
      <c r="H162" s="236"/>
      <c r="I162" s="236"/>
      <c r="J162" s="236"/>
      <c r="K162" s="236"/>
      <c r="L162" s="236"/>
      <c r="M162" s="236"/>
      <c r="N162" s="236"/>
      <c r="O162" s="236"/>
      <c r="P162" s="236"/>
      <c r="Q162" s="236"/>
      <c r="R162" s="236"/>
      <c r="S162" s="236"/>
      <c r="T162" s="236"/>
      <c r="U162" s="236"/>
      <c r="V162" s="236"/>
      <c r="W162" s="236"/>
      <c r="X162" s="236"/>
      <c r="Y162" s="236"/>
    </row>
    <row r="163" spans="2:25" s="9" customFormat="1" x14ac:dyDescent="0.25">
      <c r="B163" s="149"/>
      <c r="C163" s="168"/>
      <c r="D163" s="13"/>
      <c r="E163" s="13"/>
      <c r="F163" s="13"/>
      <c r="G163" s="19"/>
      <c r="H163" s="101"/>
      <c r="I163" s="14"/>
      <c r="J163" s="19"/>
      <c r="K163" s="16"/>
      <c r="L163" s="123"/>
      <c r="M163" s="72"/>
      <c r="N163" s="72"/>
      <c r="O163" s="72"/>
      <c r="P163" s="72"/>
      <c r="Q163" s="72"/>
      <c r="R163" s="72"/>
      <c r="S163" s="72"/>
      <c r="T163" s="72"/>
      <c r="U163" s="72"/>
      <c r="V163" s="72"/>
      <c r="W163" s="72"/>
      <c r="X163" s="72"/>
      <c r="Y163" s="73"/>
    </row>
    <row r="164" spans="2:25" s="9" customFormat="1" x14ac:dyDescent="0.25">
      <c r="B164" s="149"/>
      <c r="C164" s="168"/>
      <c r="D164"/>
      <c r="E164" s="13"/>
      <c r="F164" s="13"/>
      <c r="G164" s="19"/>
      <c r="H164" s="101"/>
      <c r="I164" s="14"/>
      <c r="J164" s="19"/>
      <c r="K164" s="16"/>
      <c r="L164" s="123"/>
      <c r="M164" s="72"/>
      <c r="N164" s="72"/>
      <c r="O164" s="72"/>
      <c r="P164" s="72"/>
      <c r="Q164" s="72"/>
      <c r="R164" s="72"/>
      <c r="S164" s="72"/>
      <c r="T164" s="72"/>
      <c r="U164" s="72"/>
      <c r="V164" s="72"/>
      <c r="W164" s="72"/>
      <c r="X164" s="72"/>
      <c r="Y164" s="73"/>
    </row>
    <row r="165" spans="2:25" s="9" customFormat="1" x14ac:dyDescent="0.25">
      <c r="B165" s="149"/>
      <c r="C165" s="168"/>
      <c r="E165" s="13"/>
      <c r="F165" s="13"/>
      <c r="G165" s="19"/>
      <c r="H165" s="101"/>
      <c r="I165" s="14"/>
      <c r="J165" s="19"/>
      <c r="K165" s="16"/>
      <c r="L165" s="123"/>
      <c r="M165" s="72"/>
      <c r="N165" s="72"/>
      <c r="O165" s="72"/>
      <c r="P165" s="72"/>
      <c r="Q165" s="72"/>
      <c r="R165" s="72"/>
      <c r="S165" s="72"/>
      <c r="T165" s="72"/>
      <c r="U165" s="72"/>
      <c r="V165" s="72"/>
      <c r="W165" s="72"/>
      <c r="X165" s="72"/>
      <c r="Y165" s="73"/>
    </row>
    <row r="166" spans="2:25" s="9" customFormat="1" x14ac:dyDescent="0.25">
      <c r="B166" s="149"/>
      <c r="C166" s="168"/>
      <c r="E166" s="13"/>
      <c r="F166" s="13"/>
      <c r="G166" s="19"/>
      <c r="H166" s="101"/>
      <c r="I166" s="14"/>
      <c r="J166" s="19"/>
      <c r="K166" s="16"/>
      <c r="L166" s="123"/>
      <c r="M166" s="72"/>
      <c r="N166" s="72"/>
      <c r="O166" s="72"/>
      <c r="P166" s="72"/>
      <c r="Q166" s="72"/>
      <c r="R166" s="72"/>
      <c r="S166" s="72"/>
      <c r="T166" s="72"/>
      <c r="U166" s="72"/>
      <c r="V166" s="72"/>
      <c r="W166" s="72"/>
      <c r="X166" s="72"/>
      <c r="Y166" s="73"/>
    </row>
    <row r="167" spans="2:25" s="9" customFormat="1" x14ac:dyDescent="0.25">
      <c r="B167" s="149"/>
      <c r="C167" s="168"/>
      <c r="D167" s="13"/>
      <c r="E167" s="13"/>
      <c r="F167" s="13"/>
      <c r="G167" s="19"/>
      <c r="H167" s="101"/>
      <c r="I167" s="14"/>
      <c r="J167" s="19"/>
      <c r="K167" s="16"/>
      <c r="L167" s="123"/>
      <c r="M167" s="72"/>
      <c r="N167" s="72"/>
      <c r="O167" s="72"/>
      <c r="P167" s="72"/>
      <c r="Q167" s="72"/>
      <c r="R167" s="72"/>
      <c r="S167" s="72"/>
      <c r="T167" s="72"/>
      <c r="U167" s="72"/>
      <c r="V167" s="72"/>
      <c r="W167" s="72"/>
      <c r="X167" s="72"/>
      <c r="Y167" s="73"/>
    </row>
    <row r="168" spans="2:25" s="9" customFormat="1" hidden="1" x14ac:dyDescent="0.25">
      <c r="B168" s="149"/>
      <c r="C168" s="168"/>
      <c r="D168" s="13"/>
      <c r="E168" s="13"/>
      <c r="F168" s="13"/>
      <c r="G168" s="19"/>
      <c r="H168" s="101"/>
      <c r="I168" s="14"/>
      <c r="J168" s="19"/>
      <c r="K168" s="16"/>
      <c r="L168" s="123"/>
      <c r="M168" s="72"/>
      <c r="N168" s="72"/>
      <c r="O168" s="72"/>
      <c r="P168" s="72"/>
      <c r="Q168" s="72"/>
      <c r="R168" s="72"/>
      <c r="S168" s="72"/>
      <c r="T168" s="72"/>
      <c r="U168" s="72"/>
      <c r="V168" s="72"/>
      <c r="W168" s="72"/>
      <c r="X168" s="72"/>
      <c r="Y168" s="73"/>
    </row>
    <row r="169" spans="2:25" s="9" customFormat="1" ht="62.25" hidden="1" customHeight="1" x14ac:dyDescent="0.25">
      <c r="B169" s="149"/>
      <c r="C169" s="168"/>
      <c r="D169" s="13"/>
      <c r="E169" s="13"/>
      <c r="F169" s="13"/>
      <c r="G169" s="19"/>
      <c r="H169" s="101"/>
      <c r="I169" s="14"/>
      <c r="J169" s="19"/>
      <c r="K169" s="16"/>
      <c r="L169" s="123"/>
      <c r="M169" s="72"/>
      <c r="N169" s="72"/>
      <c r="O169" s="72"/>
      <c r="P169" s="72"/>
      <c r="Q169" s="72"/>
      <c r="R169" s="72"/>
      <c r="S169" s="72"/>
      <c r="T169" s="72"/>
      <c r="U169" s="72"/>
      <c r="V169" s="72"/>
      <c r="W169" s="72"/>
      <c r="X169" s="72"/>
      <c r="Y169" s="73"/>
    </row>
    <row r="170" spans="2:25" s="9" customFormat="1" hidden="1" x14ac:dyDescent="0.25">
      <c r="B170" s="149"/>
      <c r="C170" s="168"/>
      <c r="D170" s="13"/>
      <c r="E170" s="13"/>
      <c r="F170" s="13"/>
      <c r="G170" s="19"/>
      <c r="H170" s="101"/>
      <c r="I170" s="14"/>
      <c r="J170" s="19"/>
      <c r="K170" s="16"/>
      <c r="L170" s="123"/>
      <c r="M170" s="72"/>
      <c r="N170" s="72"/>
      <c r="O170" s="72"/>
      <c r="P170" s="72"/>
      <c r="Q170" s="72"/>
      <c r="R170" s="72"/>
      <c r="S170" s="72"/>
      <c r="T170" s="72"/>
      <c r="U170" s="72"/>
      <c r="V170" s="72"/>
      <c r="W170" s="72"/>
      <c r="X170" s="72"/>
      <c r="Y170" s="73"/>
    </row>
    <row r="171" spans="2:25" s="9" customFormat="1" hidden="1" x14ac:dyDescent="0.25">
      <c r="B171" s="149"/>
      <c r="C171" s="168"/>
      <c r="D171" s="13"/>
      <c r="E171" s="13"/>
      <c r="F171" s="13"/>
      <c r="G171" s="19"/>
      <c r="H171" s="101"/>
      <c r="I171" s="14"/>
      <c r="J171" s="19"/>
      <c r="K171" s="16"/>
      <c r="L171" s="123"/>
      <c r="M171" s="72"/>
      <c r="N171" s="72"/>
      <c r="O171" s="72"/>
      <c r="P171" s="72"/>
      <c r="Q171" s="72"/>
      <c r="R171" s="72"/>
      <c r="S171" s="72"/>
      <c r="T171" s="72"/>
      <c r="U171" s="72"/>
      <c r="V171" s="72"/>
      <c r="W171" s="72"/>
      <c r="X171" s="72"/>
      <c r="Y171" s="73"/>
    </row>
    <row r="172" spans="2:25" s="9" customFormat="1" hidden="1" x14ac:dyDescent="0.25">
      <c r="B172" s="149"/>
      <c r="C172" s="168"/>
      <c r="D172" s="13"/>
      <c r="E172" s="13"/>
      <c r="F172" s="13"/>
      <c r="G172" s="19"/>
      <c r="H172" s="101"/>
      <c r="I172" s="14"/>
      <c r="J172" s="19"/>
      <c r="K172" s="16"/>
      <c r="L172" s="123"/>
      <c r="M172" s="72"/>
      <c r="N172" s="72"/>
      <c r="O172" s="72"/>
      <c r="P172" s="72"/>
      <c r="Q172" s="72"/>
      <c r="R172" s="72"/>
      <c r="S172" s="72"/>
      <c r="T172" s="72"/>
      <c r="U172" s="72"/>
      <c r="V172" s="72"/>
      <c r="W172" s="72"/>
      <c r="X172" s="72"/>
      <c r="Y172" s="73"/>
    </row>
    <row r="173" spans="2:25" s="9" customFormat="1" ht="21.75" hidden="1" x14ac:dyDescent="0.25">
      <c r="B173" s="149"/>
      <c r="C173" s="168"/>
      <c r="D173" s="13"/>
      <c r="E173" s="13"/>
      <c r="F173" s="13"/>
      <c r="G173" s="19"/>
      <c r="H173" s="101"/>
      <c r="I173" s="14"/>
      <c r="J173" s="19"/>
      <c r="K173" s="52">
        <f>COUNTA(K16:K155)</f>
        <v>104</v>
      </c>
      <c r="L173" s="126"/>
      <c r="M173" s="72"/>
      <c r="N173" s="72"/>
      <c r="O173" s="72"/>
      <c r="P173" s="72"/>
      <c r="Q173" s="72"/>
      <c r="R173" s="72"/>
      <c r="S173" s="72"/>
      <c r="T173" s="72"/>
      <c r="U173" s="72"/>
      <c r="V173" s="72"/>
      <c r="W173" s="72"/>
      <c r="X173" s="72"/>
      <c r="Y173" s="73"/>
    </row>
    <row r="174" spans="2:25" s="9" customFormat="1" hidden="1" x14ac:dyDescent="0.25">
      <c r="B174" s="149"/>
      <c r="C174" s="168"/>
      <c r="D174" s="13"/>
      <c r="E174" s="13"/>
      <c r="F174" s="13"/>
      <c r="G174" s="19"/>
      <c r="H174" s="101"/>
      <c r="I174" s="14"/>
      <c r="J174" s="19"/>
      <c r="K174" s="16"/>
      <c r="L174" s="123"/>
      <c r="M174" s="72"/>
      <c r="N174" s="72"/>
      <c r="O174" s="72"/>
      <c r="P174" s="72"/>
      <c r="Q174" s="72"/>
      <c r="R174" s="72"/>
      <c r="S174" s="72"/>
      <c r="T174" s="72"/>
      <c r="U174" s="72"/>
      <c r="V174" s="72"/>
      <c r="W174" s="72"/>
      <c r="X174" s="72"/>
      <c r="Y174" s="73"/>
    </row>
    <row r="175" spans="2:25" s="9" customFormat="1" x14ac:dyDescent="0.25">
      <c r="B175" s="149"/>
      <c r="C175" s="168"/>
      <c r="D175" s="13"/>
      <c r="E175" s="13"/>
      <c r="F175" s="13"/>
      <c r="G175" s="19"/>
      <c r="H175" s="101"/>
      <c r="I175" s="14"/>
      <c r="J175" s="19"/>
      <c r="K175" s="16"/>
      <c r="L175" s="123"/>
      <c r="M175" s="72"/>
      <c r="N175" s="72"/>
      <c r="O175" s="72"/>
      <c r="P175" s="72"/>
      <c r="Q175" s="72"/>
      <c r="R175" s="72"/>
      <c r="S175" s="72"/>
      <c r="T175" s="72"/>
      <c r="U175" s="72"/>
      <c r="V175" s="72"/>
      <c r="W175" s="72"/>
      <c r="X175" s="72"/>
      <c r="Y175" s="73"/>
    </row>
  </sheetData>
  <mergeCells count="171">
    <mergeCell ref="B162:Y162"/>
    <mergeCell ref="M149:X149"/>
    <mergeCell ref="B153:Y153"/>
    <mergeCell ref="B154:Y154"/>
    <mergeCell ref="B156:Y156"/>
    <mergeCell ref="I157:K157"/>
    <mergeCell ref="B159:Y159"/>
    <mergeCell ref="X131:X134"/>
    <mergeCell ref="Y131:Y134"/>
    <mergeCell ref="M138:X138"/>
    <mergeCell ref="B144:Y144"/>
    <mergeCell ref="B145:Y145"/>
    <mergeCell ref="R131:R134"/>
    <mergeCell ref="S131:S134"/>
    <mergeCell ref="T131:T134"/>
    <mergeCell ref="U131:U134"/>
    <mergeCell ref="V131:V134"/>
    <mergeCell ref="W131:W134"/>
    <mergeCell ref="L131:L135"/>
    <mergeCell ref="M131:M134"/>
    <mergeCell ref="N131:N134"/>
    <mergeCell ref="O131:O134"/>
    <mergeCell ref="P131:P134"/>
    <mergeCell ref="Q131:Q134"/>
    <mergeCell ref="M127:X127"/>
    <mergeCell ref="B131:B135"/>
    <mergeCell ref="C131:C135"/>
    <mergeCell ref="D131:D135"/>
    <mergeCell ref="F131:F135"/>
    <mergeCell ref="G131:G135"/>
    <mergeCell ref="H131:H135"/>
    <mergeCell ref="I131:I135"/>
    <mergeCell ref="S121:S125"/>
    <mergeCell ref="T121:T125"/>
    <mergeCell ref="U121:U125"/>
    <mergeCell ref="V121:V125"/>
    <mergeCell ref="W121:W125"/>
    <mergeCell ref="X121:X125"/>
    <mergeCell ref="M121:M125"/>
    <mergeCell ref="N121:N125"/>
    <mergeCell ref="O121:O125"/>
    <mergeCell ref="P121:P125"/>
    <mergeCell ref="Q121:Q125"/>
    <mergeCell ref="R121:R125"/>
    <mergeCell ref="M109:X109"/>
    <mergeCell ref="B110:Y110"/>
    <mergeCell ref="B111:Y111"/>
    <mergeCell ref="B119:Y119"/>
    <mergeCell ref="B120:Y120"/>
    <mergeCell ref="B121:B125"/>
    <mergeCell ref="C121:C125"/>
    <mergeCell ref="D121:D125"/>
    <mergeCell ref="H121:H125"/>
    <mergeCell ref="L121:L125"/>
    <mergeCell ref="Y121:Y125"/>
    <mergeCell ref="Y91:Y104"/>
    <mergeCell ref="B105:B107"/>
    <mergeCell ref="C105:C107"/>
    <mergeCell ref="D105:D107"/>
    <mergeCell ref="H105:H107"/>
    <mergeCell ref="I105:I107"/>
    <mergeCell ref="L105:L107"/>
    <mergeCell ref="Y105:Y107"/>
    <mergeCell ref="S91:S104"/>
    <mergeCell ref="T91:T104"/>
    <mergeCell ref="U91:U104"/>
    <mergeCell ref="V91:V104"/>
    <mergeCell ref="W91:W104"/>
    <mergeCell ref="X91:X104"/>
    <mergeCell ref="M91:M104"/>
    <mergeCell ref="N91:N104"/>
    <mergeCell ref="O91:O104"/>
    <mergeCell ref="P91:P104"/>
    <mergeCell ref="Q91:Q104"/>
    <mergeCell ref="R91:R104"/>
    <mergeCell ref="B91:B104"/>
    <mergeCell ref="C91:C104"/>
    <mergeCell ref="D91:D104"/>
    <mergeCell ref="H91:H104"/>
    <mergeCell ref="I91:I104"/>
    <mergeCell ref="L91:L104"/>
    <mergeCell ref="W76:W83"/>
    <mergeCell ref="X76:X83"/>
    <mergeCell ref="Y76:Y83"/>
    <mergeCell ref="B87:Y87"/>
    <mergeCell ref="B88:Y88"/>
    <mergeCell ref="Q76:Q83"/>
    <mergeCell ref="R76:R83"/>
    <mergeCell ref="S76:S83"/>
    <mergeCell ref="T76:T83"/>
    <mergeCell ref="U76:U83"/>
    <mergeCell ref="V76:V83"/>
    <mergeCell ref="I76:I83"/>
    <mergeCell ref="L76:L83"/>
    <mergeCell ref="M76:M83"/>
    <mergeCell ref="N76:N83"/>
    <mergeCell ref="O76:O83"/>
    <mergeCell ref="P76:P83"/>
    <mergeCell ref="B76:B83"/>
    <mergeCell ref="C76:C83"/>
    <mergeCell ref="D76:D83"/>
    <mergeCell ref="F76:F83"/>
    <mergeCell ref="G76:G83"/>
    <mergeCell ref="H76:H83"/>
    <mergeCell ref="I65:I75"/>
    <mergeCell ref="L65:L75"/>
    <mergeCell ref="S70:S75"/>
    <mergeCell ref="T70:T75"/>
    <mergeCell ref="U70:U75"/>
    <mergeCell ref="V70:V75"/>
    <mergeCell ref="W70:W75"/>
    <mergeCell ref="X70:X75"/>
    <mergeCell ref="Y70:Y75"/>
    <mergeCell ref="V64:V69"/>
    <mergeCell ref="W64:W69"/>
    <mergeCell ref="X64:X69"/>
    <mergeCell ref="Y64:Y69"/>
    <mergeCell ref="B65:B75"/>
    <mergeCell ref="C65:C75"/>
    <mergeCell ref="D65:D75"/>
    <mergeCell ref="F65:F75"/>
    <mergeCell ref="G65:G75"/>
    <mergeCell ref="H65:H75"/>
    <mergeCell ref="M63:X63"/>
    <mergeCell ref="M64:M75"/>
    <mergeCell ref="N64:N75"/>
    <mergeCell ref="O64:O75"/>
    <mergeCell ref="P64:P75"/>
    <mergeCell ref="Q64:Q75"/>
    <mergeCell ref="R64:R75"/>
    <mergeCell ref="S64:S69"/>
    <mergeCell ref="T64:T69"/>
    <mergeCell ref="U64:U69"/>
    <mergeCell ref="M47:X47"/>
    <mergeCell ref="M52:X52"/>
    <mergeCell ref="M55:X55"/>
    <mergeCell ref="B60:Y60"/>
    <mergeCell ref="B61:Y61"/>
    <mergeCell ref="B31:Y31"/>
    <mergeCell ref="B33:Y33"/>
    <mergeCell ref="A34:Y34"/>
    <mergeCell ref="B35:Y35"/>
    <mergeCell ref="M40:X40"/>
    <mergeCell ref="M46:X46"/>
    <mergeCell ref="B23:Y23"/>
    <mergeCell ref="M24:X24"/>
    <mergeCell ref="B25:Y25"/>
    <mergeCell ref="B26:Y26"/>
    <mergeCell ref="B27:Y27"/>
    <mergeCell ref="B30:Y30"/>
    <mergeCell ref="Y10:Y11"/>
    <mergeCell ref="B13:Y13"/>
    <mergeCell ref="J15:K15"/>
    <mergeCell ref="J16:K16"/>
    <mergeCell ref="M16:X16"/>
    <mergeCell ref="B22:Y22"/>
    <mergeCell ref="B1:Y1"/>
    <mergeCell ref="B2:Y2"/>
    <mergeCell ref="B3:Y3"/>
    <mergeCell ref="B4:Y4"/>
    <mergeCell ref="B5:Y5"/>
    <mergeCell ref="B8:Y8"/>
    <mergeCell ref="D9:X9"/>
    <mergeCell ref="B10:B11"/>
    <mergeCell ref="C10:C11"/>
    <mergeCell ref="D10:E10"/>
    <mergeCell ref="F10:G10"/>
    <mergeCell ref="H10:H11"/>
    <mergeCell ref="I10:I11"/>
    <mergeCell ref="J10:K11"/>
    <mergeCell ref="M10:X10"/>
  </mergeCells>
  <conditionalFormatting sqref="C37 C62:L63 F108:L109 C109:E109 L112:L116 D115:K115 E136:E143 J142:L143 C143:D143">
    <cfRule type="containsBlanks" dxfId="32" priority="44">
      <formula>LEN(TRIM(C37))=0</formula>
    </cfRule>
  </conditionalFormatting>
  <conditionalFormatting sqref="C116:D116">
    <cfRule type="containsBlanks" dxfId="31" priority="38">
      <formula>LEN(TRIM(C116))=0</formula>
    </cfRule>
  </conditionalFormatting>
  <conditionalFormatting sqref="C130:K130">
    <cfRule type="containsBlanks" dxfId="30" priority="40">
      <formula>LEN(TRIM(C130))=0</formula>
    </cfRule>
  </conditionalFormatting>
  <conditionalFormatting sqref="C151:K152">
    <cfRule type="containsBlanks" dxfId="29" priority="39">
      <formula>LEN(TRIM(C151))=0</formula>
    </cfRule>
  </conditionalFormatting>
  <conditionalFormatting sqref="C105:L105 C106:K107">
    <cfRule type="containsBlanks" dxfId="28" priority="49">
      <formula>LEN(TRIM(C105))=0</formula>
    </cfRule>
  </conditionalFormatting>
  <conditionalFormatting sqref="C121:L121 C122:K124">
    <cfRule type="containsBlanks" dxfId="27" priority="41">
      <formula>LEN(TRIM(C121))=0</formula>
    </cfRule>
  </conditionalFormatting>
  <conditionalFormatting sqref="D36:D53 D55:D59">
    <cfRule type="containsBlanks" dxfId="26" priority="28">
      <formula>LEN(TRIM(D36))=0</formula>
    </cfRule>
  </conditionalFormatting>
  <conditionalFormatting sqref="D15:J16 L15:L21 D21:J21 C91:D91 G91:I91 G92:G104 D128:K129 D150:K150">
    <cfRule type="containsBlanks" dxfId="25" priority="51">
      <formula>LEN(TRIM(C15))=0</formula>
    </cfRule>
  </conditionalFormatting>
  <conditionalFormatting sqref="D17:K20 J42:L47 L65 J85:L86 C89:D89 E89:L90 D110:L111 D112:K113 E114:K114 K116 J131:J141 K132:K135 K136:L141 D146:E149">
    <cfRule type="containsBlanks" dxfId="24" priority="52">
      <formula>LEN(TRIM(C17))=0</formula>
    </cfRule>
  </conditionalFormatting>
  <conditionalFormatting sqref="D22:L35">
    <cfRule type="containsBlanks" dxfId="23" priority="36">
      <formula>LEN(TRIM(D22))=0</formula>
    </cfRule>
  </conditionalFormatting>
  <conditionalFormatting sqref="D117:L117 D119:L120">
    <cfRule type="containsBlanks" dxfId="22" priority="32">
      <formula>LEN(TRIM(D117))=0</formula>
    </cfRule>
  </conditionalFormatting>
  <conditionalFormatting sqref="D126:L127">
    <cfRule type="containsBlanks" dxfId="21" priority="34">
      <formula>LEN(TRIM(D126))=0</formula>
    </cfRule>
  </conditionalFormatting>
  <conditionalFormatting sqref="D153:L155">
    <cfRule type="containsBlanks" dxfId="20" priority="29">
      <formula>LEN(TRIM(D153))=0</formula>
    </cfRule>
  </conditionalFormatting>
  <conditionalFormatting sqref="E43">
    <cfRule type="containsBlanks" dxfId="19" priority="27">
      <formula>LEN(TRIM(E43))=0</formula>
    </cfRule>
  </conditionalFormatting>
  <conditionalFormatting sqref="E44:I46">
    <cfRule type="containsBlanks" dxfId="18" priority="46">
      <formula>LEN(TRIM(E44))=0</formula>
    </cfRule>
  </conditionalFormatting>
  <conditionalFormatting sqref="E55:K56 F57:K59 F76:G76 I76:L76 D86:I86">
    <cfRule type="containsBlanks" dxfId="17" priority="48">
      <formula>LEN(TRIM(D55))=0</formula>
    </cfRule>
  </conditionalFormatting>
  <conditionalFormatting sqref="E36:L41">
    <cfRule type="containsBlanks" dxfId="16" priority="35">
      <formula>LEN(TRIM(E36))=0</formula>
    </cfRule>
  </conditionalFormatting>
  <conditionalFormatting sqref="E48:L48 E49 I49:L49 E50:L53 E54 I54:L54">
    <cfRule type="containsBlanks" dxfId="15" priority="43">
      <formula>LEN(TRIM(E48))=0</formula>
    </cfRule>
  </conditionalFormatting>
  <conditionalFormatting sqref="E64:L64">
    <cfRule type="containsBlanks" dxfId="14" priority="1">
      <formula>LEN(TRIM(E64))=0</formula>
    </cfRule>
  </conditionalFormatting>
  <conditionalFormatting sqref="F91:F104">
    <cfRule type="containsBlanks" dxfId="13" priority="50">
      <formula>LEN(TRIM(F91))=0</formula>
    </cfRule>
  </conditionalFormatting>
  <conditionalFormatting sqref="F65:I65">
    <cfRule type="containsBlanks" dxfId="12" priority="42">
      <formula>LEN(TRIM(F65))=0</formula>
    </cfRule>
  </conditionalFormatting>
  <conditionalFormatting sqref="F147:K148 F149:L149">
    <cfRule type="containsBlanks" dxfId="11" priority="47">
      <formula>LEN(TRIM(F147))=0</formula>
    </cfRule>
  </conditionalFormatting>
  <conditionalFormatting sqref="J65:K75 J77:K84">
    <cfRule type="containsBlanks" dxfId="10" priority="45">
      <formula>LEN(TRIM(J65))=0</formula>
    </cfRule>
  </conditionalFormatting>
  <conditionalFormatting sqref="L55:L59 D60:L61 D87:L88 D90 J91:K104 E125:K125 D131:I131 K131:L131 D144:L145 F146:L146">
    <cfRule type="containsBlanks" dxfId="9" priority="55">
      <formula>LEN(TRIM(D55))=0</formula>
    </cfRule>
  </conditionalFormatting>
  <conditionalFormatting sqref="L91">
    <cfRule type="containsBlanks" dxfId="8" priority="54">
      <formula>LEN(TRIM(L91))=0</formula>
    </cfRule>
  </conditionalFormatting>
  <conditionalFormatting sqref="L128:L130">
    <cfRule type="containsBlanks" dxfId="7" priority="33">
      <formula>LEN(TRIM(L128))=0</formula>
    </cfRule>
  </conditionalFormatting>
  <conditionalFormatting sqref="L147:L148">
    <cfRule type="containsBlanks" dxfId="6" priority="53">
      <formula>LEN(TRIM(L147))=0</formula>
    </cfRule>
  </conditionalFormatting>
  <conditionalFormatting sqref="L150:L152">
    <cfRule type="containsBlanks" dxfId="5" priority="31">
      <formula>LEN(TRIM(L150))=0</formula>
    </cfRule>
  </conditionalFormatting>
  <conditionalFormatting sqref="M63">
    <cfRule type="containsBlanks" dxfId="4" priority="5">
      <formula>LEN(TRIM(M63))=0</formula>
    </cfRule>
  </conditionalFormatting>
  <conditionalFormatting sqref="M109">
    <cfRule type="containsBlanks" dxfId="3" priority="4">
      <formula>LEN(TRIM(M109))=0</formula>
    </cfRule>
  </conditionalFormatting>
  <conditionalFormatting sqref="M127">
    <cfRule type="containsBlanks" dxfId="2" priority="3">
      <formula>LEN(TRIM(M127))=0</formula>
    </cfRule>
  </conditionalFormatting>
  <conditionalFormatting sqref="M138">
    <cfRule type="containsBlanks" dxfId="1" priority="2">
      <formula>LEN(TRIM(M138))=0</formula>
    </cfRule>
  </conditionalFormatting>
  <conditionalFormatting sqref="Y22:Y27 Y30:Y31 Y33:Y35 Y40 Y43 Y47 Y55 Y57:Y58 Y60:Y61 Y87:Y89 Y91 Y105 Y109:Y120 X121:Y121 Y126:Y131 Y135:Y155">
    <cfRule type="expression" dxfId="0" priority="56">
      <formula>X22&lt;$AA$11</formula>
    </cfRule>
  </conditionalFormatting>
  <dataValidations count="2">
    <dataValidation type="decimal" allowBlank="1" showInputMessage="1" showErrorMessage="1" error="Introducir NÚMERO" sqref="M63" xr:uid="{3207C494-9E50-4F95-9749-ABBD2050DE09}">
      <formula1>0</formula1>
      <formula2>9.99999999999999E+26</formula2>
    </dataValidation>
    <dataValidation type="list" allowBlank="1" showInputMessage="1" showErrorMessage="1" sqref="J32 J36 J24 J28:J29 J17:J21 J146:J152 J155 J112:J115 J62:J86 J121:J143 J117 J89:J109 J38:J59" xr:uid="{DA46E243-94DA-4E22-9A44-F5D55D0FBEA8}">
      <formula1>"Obra, Equipamiento, Diseño, Terreno"</formula1>
    </dataValidation>
  </dataValidations>
  <pageMargins left="0.25" right="0.25" top="0.75" bottom="0.75" header="0.3" footer="0.3"/>
  <pageSetup scale="38"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F9CE1B7778FCD47A11F05068CD07598" ma:contentTypeVersion="19" ma:contentTypeDescription="Crear nuevo documento." ma:contentTypeScope="" ma:versionID="33d48cd5de76eb5667a8ab019d027ba7">
  <xsd:schema xmlns:xsd="http://www.w3.org/2001/XMLSchema" xmlns:xs="http://www.w3.org/2001/XMLSchema" xmlns:p="http://schemas.microsoft.com/office/2006/metadata/properties" xmlns:ns2="f5af3ffa-373d-438c-95a9-0d121ffd0561" xmlns:ns3="e8aac882-6a09-450d-b22e-4c84c95a6680" targetNamespace="http://schemas.microsoft.com/office/2006/metadata/properties" ma:root="true" ma:fieldsID="96ce7405e793307929c195f34fc02d25" ns2:_="" ns3:_="">
    <xsd:import namespace="f5af3ffa-373d-438c-95a9-0d121ffd0561"/>
    <xsd:import namespace="e8aac882-6a09-450d-b22e-4c84c95a668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af3ffa-373d-438c-95a9-0d121ffd05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44e3c4af-e562-4eab-9a65-754e008ae80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8aac882-6a09-450d-b22e-4c84c95a668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2bf7c003-a48f-4e94-a054-0cf6225be312}" ma:internalName="TaxCatchAll" ma:showField="CatchAllData" ma:web="e8aac882-6a09-450d-b22e-4c84c95a668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5af3ffa-373d-438c-95a9-0d121ffd0561">
      <Terms xmlns="http://schemas.microsoft.com/office/infopath/2007/PartnerControls"/>
    </lcf76f155ced4ddcb4097134ff3c332f>
    <TaxCatchAll xmlns="e8aac882-6a09-450d-b22e-4c84c95a6680" xsi:nil="true"/>
  </documentManagement>
</p:properties>
</file>

<file path=customXml/itemProps1.xml><?xml version="1.0" encoding="utf-8"?>
<ds:datastoreItem xmlns:ds="http://schemas.openxmlformats.org/officeDocument/2006/customXml" ds:itemID="{C8DCD11E-EA82-41C8-B36F-294AF04D9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af3ffa-373d-438c-95a9-0d121ffd0561"/>
    <ds:schemaRef ds:uri="e8aac882-6a09-450d-b22e-4c84c95a66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BF4F4D-04D1-46AB-8FA9-701526C8794F}">
  <ds:schemaRefs>
    <ds:schemaRef ds:uri="http://schemas.microsoft.com/sharepoint/v3/contenttype/forms"/>
  </ds:schemaRefs>
</ds:datastoreItem>
</file>

<file path=customXml/itemProps3.xml><?xml version="1.0" encoding="utf-8"?>
<ds:datastoreItem xmlns:ds="http://schemas.openxmlformats.org/officeDocument/2006/customXml" ds:itemID="{F7EF6061-2D68-47E0-AB61-0ADEE7BE4B39}">
  <ds:schemaRefs>
    <ds:schemaRef ds:uri="http://schemas.openxmlformats.org/package/2006/metadata/core-properties"/>
    <ds:schemaRef ds:uri="f5af3ffa-373d-438c-95a9-0d121ffd0561"/>
    <ds:schemaRef ds:uri="http://purl.org/dc/dcmitype/"/>
    <ds:schemaRef ds:uri="http://www.w3.org/XML/1998/namespace"/>
    <ds:schemaRef ds:uri="http://schemas.microsoft.com/office/2006/metadata/properties"/>
    <ds:schemaRef ds:uri="http://purl.org/dc/elements/1.1/"/>
    <ds:schemaRef ds:uri="http://schemas.microsoft.com/office/2006/documentManagement/types"/>
    <ds:schemaRef ds:uri="e8aac882-6a09-450d-b22e-4c84c95a6680"/>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Descripción de proyectos 2026</vt:lpstr>
      <vt:lpstr>'Descripción de proyectos 2026'!Área_de_impresión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Cristina Berroa Castillo</dc:creator>
  <cp:keywords/>
  <dc:description/>
  <cp:lastModifiedBy>Yonuery De La Cruz Espinosa</cp:lastModifiedBy>
  <cp:revision/>
  <cp:lastPrinted>2026-02-10T21:47:10Z</cp:lastPrinted>
  <dcterms:created xsi:type="dcterms:W3CDTF">2022-03-28T18:09:55Z</dcterms:created>
  <dcterms:modified xsi:type="dcterms:W3CDTF">2026-02-11T17:10:25Z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0x010100DF9CE1B7778FCD47A11F05068CD07598</vt:lpwstr>
  </property>
  <property fmtid="{D5CDD505-2E9C-101B-9397-08002B2CF9AE}" pid="3" name="MediaServiceImageTags">
    <vt:lpwstr/>
  </property>
</Properties>
</file>