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y.villar\Desktop\YVS\ESTADOS FINANCIEROS\"/>
    </mc:Choice>
  </mc:AlternateContent>
  <xr:revisionPtr revIDLastSave="0" documentId="13_ncr:1_{16437C3D-C6F6-44D5-A461-2CFB8FA08E19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MARZO 2022" sheetId="4" r:id="rId1"/>
  </sheets>
  <definedNames>
    <definedName name="_xlnm.Print_Area" localSheetId="0">'MARZO 2022'!$B$2:$D$55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" l="1"/>
  <c r="C45" i="4"/>
  <c r="C47" i="4" s="1"/>
  <c r="C37" i="4"/>
  <c r="C32" i="4"/>
  <c r="C31" i="4"/>
  <c r="C33" i="4" s="1"/>
  <c r="C39" i="4" s="1"/>
  <c r="C26" i="4"/>
  <c r="C16" i="4"/>
  <c r="C20" i="4" s="1"/>
  <c r="C28" i="4" s="1"/>
</calcChain>
</file>

<file path=xl/sharedStrings.xml><?xml version="1.0" encoding="utf-8"?>
<sst xmlns="http://schemas.openxmlformats.org/spreadsheetml/2006/main" count="36" uniqueCount="35">
  <si>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</si>
  <si>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</si>
  <si>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</si>
  <si>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</si>
  <si>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</si>
  <si>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</si>
  <si>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</si>
  <si>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</si>
  <si>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</si>
  <si>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</si>
  <si>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</si>
  <si>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</si>
  <si>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</si>
  <si>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</si>
  <si>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</si>
  <si>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</si>
  <si>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</si>
  <si>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</si>
  <si>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</si>
  <si>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</si>
  <si>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</si>
  <si>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</si>
  <si>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</si>
  <si>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</si>
  <si>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</si>
  <si>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</si>
  <si>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</si>
  <si>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</si>
  <si>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</si>
  <si>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</si>
  <si>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</si>
  <si>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</si>
  <si>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</si>
  <si>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</si>
  <si>
    <t>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</si>
</sst>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165" fontId="3" fillId="0" borderId="2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6" fillId="0" borderId="0" xfId="0" applyFont="1"/>
    <xf numFmtId="165" fontId="7" fillId="0" borderId="1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7" fillId="0" borderId="2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2">
    <cellStyle name="Millares 2" xfId="1" xr:uid="{1DBD2B1C-2F87-493E-AA18-60781F0E27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A5F05-2DE1-49C4-8AB1-C5D0872B17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CF06-1B6C-4F28-A97C-67593EF4F820}">
  <sheetPr>
    <pageSetUpPr fitToPage="1"/>
  </sheetPr>
  <dimension ref="B2:G55"/>
  <sheetViews>
    <sheetView showGridLines="0" tabSelected="1" topLeftCell="A25" zoomScale="136" zoomScaleNormal="136" workbookViewId="0">
      <selection activeCell="B49" sqref="B49"/>
    </sheetView>
  </sheetViews>
  <sheetFormatPr baseColWidth="10" defaultRowHeight="12.75" x14ac:dyDescent="0.2"/>
  <cols>
    <col min="1" max="1" width="4.140625" style="1" customWidth="1"/>
    <col min="2" max="2" width="58.140625" style="1" customWidth="1"/>
    <col min="3" max="3" width="18" style="22" customWidth="1"/>
    <col min="4" max="4" width="2.28515625" style="21" customWidth="1"/>
    <col min="5" max="5" width="18.5703125" style="1" bestFit="1" customWidth="1"/>
    <col min="6" max="6" width="11.42578125" style="1"/>
    <col min="7" max="7" width="16.5703125" style="1" bestFit="1" customWidth="1"/>
    <col min="8" max="16384" width="11.42578125" style="1"/>
  </cols>
  <sheetData>
    <row r="2" spans="2:4" x14ac:dyDescent="0.2">
      <c r="B2" s="2"/>
      <c r="C2" s="2"/>
      <c r="D2" s="2"/>
    </row>
    <row r="3" spans="2:4" x14ac:dyDescent="0.2">
      <c r="B3" s="2"/>
      <c r="C3" s="2"/>
      <c r="D3" s="2"/>
    </row>
    <row r="4" spans="2:4" x14ac:dyDescent="0.2">
      <c r="B4" s="2"/>
      <c r="C4" s="2"/>
      <c r="D4" s="2"/>
    </row>
    <row r="5" spans="2:4" x14ac:dyDescent="0.2">
      <c r="B5" s="2"/>
      <c r="C5" s="2"/>
      <c r="D5" s="2"/>
    </row>
    <row r="6" spans="2:4" x14ac:dyDescent="0.2">
      <c r="B6" s="2"/>
      <c r="C6" s="2"/>
      <c r="D6" s="2"/>
    </row>
    <row r="7" spans="2:4" x14ac:dyDescent="0.2">
      <c r="B7" s="2"/>
      <c r="C7" s="2"/>
      <c r="D7" s="2"/>
    </row>
    <row r="8" spans="2:4" x14ac:dyDescent="0.2">
      <c r="B8" s="2"/>
      <c r="C8" s="2"/>
      <c r="D8" s="2"/>
    </row>
    <row r="9" spans="2:4" x14ac:dyDescent="0.2">
      <c r="B9" s="24" t="s">
        <v>0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1</v>
      </c>
      <c r="C11" s="24"/>
      <c r="D11" s="24"/>
    </row>
    <row r="12" spans="2:4" x14ac:dyDescent="0.2">
      <c r="B12" s="3"/>
      <c r="C12" s="4"/>
      <c r="D12" s="4"/>
    </row>
    <row r="13" spans="2:4" x14ac:dyDescent="0.2">
      <c r="B13" s="14" t="s">
        <v>2</v>
      </c>
      <c r="C13" s="5"/>
      <c r="D13" s="5"/>
    </row>
    <row r="14" spans="2:4" x14ac:dyDescent="0.2">
      <c r="B14" s="14" t="s">
        <v>3</v>
      </c>
      <c r="C14" s="5"/>
      <c r="D14" s="5"/>
    </row>
    <row r="15" spans="2:4" x14ac:dyDescent="0.2">
      <c r="B15" s="6" t="s">
        <v>4</v>
      </c>
      <c r="C15" s="7">
        <v>611782555.34000003</v>
      </c>
      <c r="D15" s="7"/>
    </row>
    <row r="16" spans="2:4" x14ac:dyDescent="0.2">
      <c r="B16" s="6" t="s">
        <v>5</v>
      </c>
      <c r="C16" s="7">
        <f>14897108.7+2413656603.99+70680.78+3941547787.77+860688000+210585257.21</f>
        <v>7441445438.4499998</v>
      </c>
      <c r="D16" s="7"/>
    </row>
    <row r="17" spans="2:7" x14ac:dyDescent="0.2">
      <c r="B17" s="6" t="s">
        <v>6</v>
      </c>
      <c r="C17" s="7">
        <v>8417052.6400000006</v>
      </c>
      <c r="D17" s="7"/>
    </row>
    <row r="18" spans="2:7" x14ac:dyDescent="0.2">
      <c r="B18" s="6" t="s">
        <v>7</v>
      </c>
      <c r="C18" s="7">
        <v>62401055.969999999</v>
      </c>
      <c r="D18" s="7"/>
    </row>
    <row r="19" spans="2:7" x14ac:dyDescent="0.2">
      <c r="B19" s="6" t="s">
        <v>8</v>
      </c>
      <c r="C19" s="7">
        <v>100</v>
      </c>
      <c r="D19" s="7"/>
    </row>
    <row r="20" spans="2:7" x14ac:dyDescent="0.2">
      <c r="B20" s="14" t="s">
        <v>9</v>
      </c>
      <c r="C20" s="8">
        <f>SUM(C15:C19)</f>
        <v>8124046202.4000006</v>
      </c>
      <c r="D20" s="9"/>
    </row>
    <row r="21" spans="2:7" x14ac:dyDescent="0.2">
      <c r="B21" s="14"/>
      <c r="C21" s="9"/>
      <c r="D21" s="9"/>
    </row>
    <row r="22" spans="2:7" x14ac:dyDescent="0.2">
      <c r="B22" s="14" t="s">
        <v>10</v>
      </c>
      <c r="C22" s="10"/>
      <c r="D22" s="10"/>
    </row>
    <row r="23" spans="2:7" x14ac:dyDescent="0.2">
      <c r="B23" s="6" t="s">
        <v>11</v>
      </c>
      <c r="C23" s="11">
        <v>3296661205.0700002</v>
      </c>
      <c r="D23" s="11"/>
      <c r="E23" s="12"/>
    </row>
    <row r="24" spans="2:7" x14ac:dyDescent="0.2">
      <c r="B24" s="6" t="s">
        <v>12</v>
      </c>
      <c r="C24" s="7">
        <v>1397804053.0799999</v>
      </c>
      <c r="D24" s="7"/>
    </row>
    <row r="25" spans="2:7" x14ac:dyDescent="0.2">
      <c r="B25" s="6" t="s">
        <v>13</v>
      </c>
      <c r="C25" s="7">
        <v>527269.92000000004</v>
      </c>
      <c r="D25" s="7"/>
    </row>
    <row r="26" spans="2:7" x14ac:dyDescent="0.2">
      <c r="B26" s="14" t="s">
        <v>14</v>
      </c>
      <c r="C26" s="8">
        <f>SUM(C23:C25)</f>
        <v>4694992528.0699997</v>
      </c>
      <c r="D26" s="9"/>
    </row>
    <row r="27" spans="2:7" x14ac:dyDescent="0.2">
      <c r="B27" s="14"/>
      <c r="C27" s="9"/>
      <c r="D27" s="9"/>
    </row>
    <row r="28" spans="2:7" ht="13.5" thickBot="1" x14ac:dyDescent="0.25">
      <c r="B28" s="14" t="s">
        <v>15</v>
      </c>
      <c r="C28" s="13">
        <f>SUM(C20+C26)</f>
        <v>12819038730.470001</v>
      </c>
      <c r="D28" s="9"/>
      <c r="G28" s="12"/>
    </row>
    <row r="29" spans="2:7" ht="13.5" thickTop="1" x14ac:dyDescent="0.2">
      <c r="B29" s="25" t="s">
        <v>16</v>
      </c>
      <c r="C29" s="5"/>
      <c r="D29" s="5"/>
    </row>
    <row r="30" spans="2:7" x14ac:dyDescent="0.2">
      <c r="B30" s="25"/>
      <c r="C30" s="7"/>
      <c r="D30" s="7"/>
    </row>
    <row r="31" spans="2:7" x14ac:dyDescent="0.2">
      <c r="B31" s="6" t="s">
        <v>17</v>
      </c>
      <c r="C31" s="7">
        <f>17298419.63+5000000+763494551.91+1578898.85+12171166.26+272866162.09+27566441.82</f>
        <v>1099975640.5599999</v>
      </c>
      <c r="D31" s="7"/>
    </row>
    <row r="32" spans="2:7" x14ac:dyDescent="0.2">
      <c r="B32" s="6" t="s">
        <v>18</v>
      </c>
      <c r="C32" s="7">
        <f>11464485.09+36604.32+258009.43</f>
        <v>11759098.84</v>
      </c>
      <c r="D32" s="7"/>
    </row>
    <row r="33" spans="2:5" x14ac:dyDescent="0.2">
      <c r="B33" s="14" t="s">
        <v>19</v>
      </c>
      <c r="C33" s="8">
        <f>SUM(C31:C32)</f>
        <v>1111734739.3999999</v>
      </c>
      <c r="D33" s="9"/>
    </row>
    <row r="34" spans="2:5" ht="8.25" customHeight="1" x14ac:dyDescent="0.2">
      <c r="B34" s="14"/>
      <c r="C34" s="9"/>
      <c r="D34" s="9"/>
    </row>
    <row r="35" spans="2:5" x14ac:dyDescent="0.2">
      <c r="B35" s="14" t="s">
        <v>20</v>
      </c>
      <c r="C35" s="5"/>
      <c r="D35" s="5"/>
    </row>
    <row r="36" spans="2:5" x14ac:dyDescent="0.2">
      <c r="B36" s="6" t="s">
        <v>21</v>
      </c>
      <c r="C36" s="7">
        <v>597861.14</v>
      </c>
      <c r="D36" s="7"/>
    </row>
    <row r="37" spans="2:5" x14ac:dyDescent="0.2">
      <c r="B37" s="14" t="s">
        <v>22</v>
      </c>
      <c r="C37" s="8">
        <f>SUM(C36:C36)</f>
        <v>597861.14</v>
      </c>
      <c r="D37" s="9"/>
    </row>
    <row r="38" spans="2:5" ht="10.5" customHeight="1" x14ac:dyDescent="0.2">
      <c r="B38" s="14"/>
      <c r="C38" s="9"/>
      <c r="D38" s="9"/>
    </row>
    <row r="39" spans="2:5" ht="13.5" thickBot="1" x14ac:dyDescent="0.25">
      <c r="B39" s="14" t="s">
        <v>23</v>
      </c>
      <c r="C39" s="15">
        <f>SUM(C33+C37)</f>
        <v>1112332600.54</v>
      </c>
      <c r="D39" s="9"/>
    </row>
    <row r="40" spans="2:5" ht="9" customHeight="1" thickTop="1" x14ac:dyDescent="0.2">
      <c r="B40" s="14"/>
      <c r="C40" s="9"/>
      <c r="D40" s="9"/>
    </row>
    <row r="41" spans="2:5" x14ac:dyDescent="0.2">
      <c r="B41" s="14" t="s">
        <v>24</v>
      </c>
      <c r="C41" s="5"/>
      <c r="D41" s="5"/>
    </row>
    <row r="42" spans="2:5" ht="12.75" customHeight="1" x14ac:dyDescent="0.2">
      <c r="B42" s="6" t="s">
        <v>25</v>
      </c>
      <c r="C42" s="7">
        <v>5009933370</v>
      </c>
      <c r="D42" s="7"/>
    </row>
    <row r="43" spans="2:5" x14ac:dyDescent="0.2">
      <c r="B43" s="6" t="s">
        <v>26</v>
      </c>
      <c r="C43" s="11">
        <f>2097341029.14+62339188.38+4315736661.96+2560952768.34-5009933370-1</f>
        <v>4026436276.8199997</v>
      </c>
      <c r="D43" s="7"/>
    </row>
    <row r="44" spans="2:5" x14ac:dyDescent="0.2">
      <c r="B44" s="6" t="s">
        <v>27</v>
      </c>
      <c r="C44" s="11">
        <v>1042873859.26</v>
      </c>
      <c r="D44" s="7"/>
    </row>
    <row r="45" spans="2:5" s="16" customFormat="1" x14ac:dyDescent="0.2">
      <c r="B45" s="14" t="s">
        <v>28</v>
      </c>
      <c r="C45" s="17">
        <f>SUM(C42:C44)</f>
        <v>10079243506.08</v>
      </c>
      <c r="D45" s="18"/>
      <c r="E45" s="19"/>
    </row>
    <row r="46" spans="2:5" x14ac:dyDescent="0.2">
      <c r="B46" s="6" t="s">
        <v>29</v>
      </c>
      <c r="C46" s="7">
        <v>1627462622.9200001</v>
      </c>
      <c r="D46" s="7"/>
    </row>
    <row r="47" spans="2:5" ht="13.5" thickBot="1" x14ac:dyDescent="0.25">
      <c r="B47" s="14" t="s">
        <v>30</v>
      </c>
      <c r="C47" s="20">
        <f>+C45+C39+C46</f>
        <v>12819038729.539999</v>
      </c>
      <c r="D47" s="18"/>
    </row>
    <row r="48" spans="2:5" ht="13.5" thickTop="1" x14ac:dyDescent="0.2">
      <c r="C48" s="21"/>
    </row>
    <row r="49" spans="2:4" x14ac:dyDescent="0.2">
      <c r="C49" s="21"/>
    </row>
    <row r="50" spans="2:4" x14ac:dyDescent="0.2">
      <c r="C50" s="21"/>
    </row>
    <row r="51" spans="2:4" x14ac:dyDescent="0.2">
      <c r="C51" s="21"/>
    </row>
    <row r="52" spans="2:4" x14ac:dyDescent="0.2">
      <c r="B52" s="23" t="s">
        <v>31</v>
      </c>
      <c r="C52" s="26" t="s">
        <v>31</v>
      </c>
      <c r="D52" s="26"/>
    </row>
    <row r="53" spans="2:4" x14ac:dyDescent="0.2">
      <c r="B53" s="23" t="s">
        <v>32</v>
      </c>
      <c r="C53" s="27" t="s">
        <v>33</v>
      </c>
      <c r="D53" s="27"/>
    </row>
    <row r="54" spans="2:4" x14ac:dyDescent="0.2">
      <c r="C54" s="21"/>
    </row>
    <row r="55" spans="2:4" x14ac:dyDescent="0.2">
      <c r="C55" s="21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Yajaira Villar de Ventura</cp:lastModifiedBy>
  <dcterms:created xsi:type="dcterms:W3CDTF">2015-06-05T18:19:34Z</dcterms:created>
  <dcterms:modified xsi:type="dcterms:W3CDTF">2022-04-21T15:05:56Z</dcterms:modified>
</cp:coreProperties>
</file>