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Karaoke Pendientes\OneDrive_2024-01-15\DICIEMBRE 2023\"/>
    </mc:Choice>
  </mc:AlternateContent>
  <xr:revisionPtr revIDLastSave="0" documentId="13_ncr:1_{D3EA8B2D-0B95-4FAB-9287-4ECBFEC38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diciembre 2023" sheetId="3" r:id="rId1"/>
  </sheets>
  <definedNames>
    <definedName name="_xlnm.Print_Area" localSheetId="0">'Balance General diciembre 2023'!$B$2:$D$55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3" l="1"/>
  <c r="C43" i="3"/>
  <c r="C39" i="3"/>
  <c r="C47" i="3" s="1"/>
  <c r="C37" i="3"/>
  <c r="C33" i="3"/>
  <c r="C32" i="3"/>
  <c r="C31" i="3"/>
  <c r="C26" i="3"/>
  <c r="C16" i="3"/>
  <c r="C20" i="3" s="1"/>
  <c r="C28" i="3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<sst xmlns="http://schemas.openxmlformats.org/spreadsheetml/2006/main" count="36" uniqueCount="35">
  <si>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</si>
  <si>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Diciembre 2023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</si>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</sst>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F491A802-3E24-4EB0-A576-CB1F18DC46A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293E15-8968-4F6A-93FB-93E86A2E2A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3272-2D60-465B-B10D-6B09C8F69117}">
  <sheetPr>
    <pageSetUpPr fitToPage="1"/>
  </sheetPr>
  <dimension ref="B2:G55"/>
  <sheetViews>
    <sheetView showGridLines="0" tabSelected="1" topLeftCell="A37" zoomScale="136" zoomScaleNormal="136" workbookViewId="0">
      <selection activeCell="G46" sqref="G46:G47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926034377.69000006</v>
      </c>
      <c r="D15" s="8"/>
      <c r="E15" s="9"/>
    </row>
    <row r="16" spans="2:5" x14ac:dyDescent="0.2">
      <c r="B16" s="7" t="s">
        <v>6</v>
      </c>
      <c r="C16" s="8">
        <f>18648596487.88+197201494.71</f>
        <v>18845797982.59</v>
      </c>
      <c r="D16" s="8"/>
      <c r="E16" s="9"/>
    </row>
    <row r="17" spans="2:7" x14ac:dyDescent="0.2">
      <c r="B17" s="7" t="s">
        <v>7</v>
      </c>
      <c r="C17" s="8">
        <v>3210273.63</v>
      </c>
      <c r="D17" s="8"/>
    </row>
    <row r="18" spans="2:7" x14ac:dyDescent="0.2">
      <c r="B18" s="7" t="s">
        <v>8</v>
      </c>
      <c r="C18" s="8">
        <v>40529758.240000002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19815572492.150002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23821343783.110001</v>
      </c>
      <c r="D23" s="13"/>
      <c r="E23" s="9"/>
    </row>
    <row r="24" spans="2:7" x14ac:dyDescent="0.2">
      <c r="B24" s="7" t="s">
        <v>13</v>
      </c>
      <c r="C24" s="8">
        <v>1922139597.0899994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25744820083.790001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45560392575.940002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54847577.26+5000000+483404416.96+1578898.85+14122817.84+1329670787.69+36604.32+27566441.82</f>
        <v>1916227544.74</v>
      </c>
      <c r="D31" s="8"/>
    </row>
    <row r="32" spans="2:7" x14ac:dyDescent="0.2">
      <c r="B32" s="7" t="s">
        <v>19</v>
      </c>
      <c r="C32" s="8">
        <f>11631229.6+258568.7</f>
        <v>11889798.299999999</v>
      </c>
      <c r="D32" s="8"/>
    </row>
    <row r="33" spans="2:5" x14ac:dyDescent="0.2">
      <c r="B33" s="5" t="s">
        <v>20</v>
      </c>
      <c r="C33" s="10">
        <f>SUM(C31:C32)</f>
        <v>1928117343.04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1928715204.1800001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f>17137670228+15417</f>
        <v>17137685645</v>
      </c>
      <c r="D43" s="8"/>
      <c r="E43" s="13"/>
    </row>
    <row r="44" spans="2:5" x14ac:dyDescent="0.2">
      <c r="B44" s="7" t="s">
        <v>28</v>
      </c>
      <c r="C44" s="13">
        <v>7797291918.9200001</v>
      </c>
      <c r="D44" s="8"/>
      <c r="E44" s="9"/>
    </row>
    <row r="45" spans="2:5" s="20" customFormat="1" x14ac:dyDescent="0.2">
      <c r="B45" s="5" t="s">
        <v>29</v>
      </c>
      <c r="C45" s="17">
        <f>SUM(C42:C44)</f>
        <v>29944910933.919998</v>
      </c>
      <c r="D45" s="18"/>
      <c r="E45" s="19"/>
    </row>
    <row r="46" spans="2:5" x14ac:dyDescent="0.2">
      <c r="B46" s="7" t="s">
        <v>30</v>
      </c>
      <c r="C46" s="8">
        <v>13686766438.24</v>
      </c>
      <c r="D46" s="8"/>
      <c r="E46" s="9"/>
    </row>
    <row r="47" spans="2:5" ht="13.5" thickBot="1" x14ac:dyDescent="0.25">
      <c r="B47" s="5" t="s">
        <v>31</v>
      </c>
      <c r="C47" s="21">
        <f>+C45+C39+C46</f>
        <v>45560392576.339996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diciembre 2023</vt:lpstr>
      <vt:lpstr>'Balance General diciembre 2023'!Área_de_impresión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2024-01-15T14:52:55Z</dcterms:modified>
  <cp:category/>
  <cp:contentStatus/>
</cp:coreProperties>
</file>