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Plugins Wordpress\portal web\JULIO 2023\LISTO\"/>
    </mc:Choice>
  </mc:AlternateContent>
  <xr:revisionPtr revIDLastSave="0" documentId="13_ncr:1_{1C93A58F-1F2F-4C06-A51A-A9DB3A589ECB}" xr6:coauthVersionLast="47" xr6:coauthVersionMax="47" xr10:uidLastSave="{00000000-0000-0000-0000-000000000000}"/>
  <bookViews>
    <workbookView xWindow="-2820" yWindow="2865" windowWidth="25380" windowHeight="11295" tabRatio="781" xr2:uid="{00000000-000D-0000-FFFF-FFFF00000000}"/>
  </bookViews>
  <sheets>
    <sheet name="Balance General Julio 2023" sheetId="20" r:id="rId1"/>
  </sheets>
  <definedNames>
    <definedName name="_xlnm.Print_Area" localSheetId="0">'Balance General Julio 2023'!$A$2:$E$57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0" l="1"/>
  <c r="C43" i="20"/>
  <c r="C26" i="20"/>
  <c r="C16" i="20"/>
  <c r="C20" i="20" s="1"/>
  <c r="C45" i="20" l="1"/>
  <c r="C28" i="20"/>
  <c r="C31" i="20"/>
  <c r="C32" i="20"/>
  <c r="C37" i="20"/>
  <c r="C33" i="20" l="1"/>
  <c r="C39" i="20" s="1"/>
  <c r="C47" i="20" s="1"/>
</calcChain>
</file>

<file path=xl/sharedStrings.xml><?xml version="1.0" encoding="utf-8"?>
<sst xmlns="http://schemas.openxmlformats.org/spreadsheetml/2006/main" count="36" uniqueCount="35">
  <si>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</si>
  <si>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</si>
  <si>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</si>
  <si>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</si>
  <si>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</si>
  <si>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</si>
  <si>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</si>
  <si>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</si>
  <si>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</si>
  <si>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</si>
  <si>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</si>
  <si>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</si>
  <si>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</si>
  <si>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</si>
  <si>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</si>
  <si>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</si>
  <si>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</si>
  <si>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</si>
  <si>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</si>
  <si>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</si>
  <si>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</si>
  <si>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</si>
  <si>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</si>
  <si>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</si>
  <si>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</si>
  <si>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</si>
  <si>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</si>
  <si>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</si>
  <si>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</si>
  <si>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</si>
  <si>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</si>
  <si>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</si>
  <si>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</si>
  <si>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</si>
  <si>
    <t>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</si>
</sst>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0" applyNumberFormat="1" applyFont="1"/>
    <xf numFmtId="164" fontId="3" fillId="0" borderId="0" xfId="1" applyFont="1"/>
    <xf numFmtId="165" fontId="5" fillId="2" borderId="0" xfId="1" applyNumberFormat="1" applyFont="1" applyFill="1" applyBorder="1" applyAlignment="1">
      <alignment horizontal="right" vertical="center" wrapText="1"/>
    </xf>
    <xf numFmtId="164" fontId="3" fillId="0" borderId="0" xfId="1" applyFont="1" applyAlignment="1">
      <alignment horizontal="right"/>
    </xf>
    <xf numFmtId="164" fontId="2" fillId="0" borderId="0" xfId="1" applyFont="1" applyAlignment="1">
      <alignment horizontal="right"/>
    </xf>
    <xf numFmtId="164" fontId="3" fillId="0" borderId="0" xfId="1" applyFont="1" applyAlignment="1"/>
    <xf numFmtId="164" fontId="5" fillId="0" borderId="0" xfId="1" applyFont="1" applyFill="1" applyBorder="1" applyAlignment="1">
      <alignment vertical="center" wrapText="1"/>
    </xf>
    <xf numFmtId="164" fontId="3" fillId="0" borderId="0" xfId="0" applyNumberFormat="1" applyFont="1"/>
    <xf numFmtId="164" fontId="2" fillId="0" borderId="0" xfId="0" applyNumberFormat="1" applyFont="1"/>
    <xf numFmtId="165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1</xdr:col>
      <xdr:colOff>3580281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993D66-8BF3-4A80-8C4A-5C289FA17B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105" y="282949"/>
          <a:ext cx="2003051" cy="1041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5EA-D2CE-4108-B4D9-71D0B0DE696B}">
  <sheetPr>
    <pageSetUpPr fitToPage="1"/>
  </sheetPr>
  <dimension ref="B2:G57"/>
  <sheetViews>
    <sheetView showGridLines="0" tabSelected="1" topLeftCell="A32" zoomScale="136" zoomScaleNormal="136" workbookViewId="0">
      <selection activeCell="C43" sqref="C43"/>
    </sheetView>
  </sheetViews>
  <sheetFormatPr defaultColWidth="11.42578125" defaultRowHeight="12.75" x14ac:dyDescent="0.2"/>
  <cols>
    <col min="1" max="1" width="8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7.42578125" style="2" bestFit="1" customWidth="1"/>
    <col min="7" max="7" width="16.5703125" style="2" bestFit="1" customWidth="1"/>
    <col min="8" max="16384" width="11.42578125" style="2"/>
  </cols>
  <sheetData>
    <row r="2" spans="2:5" x14ac:dyDescent="0.2">
      <c r="B2" s="17"/>
      <c r="C2" s="17"/>
      <c r="D2" s="17"/>
    </row>
    <row r="3" spans="2:5" x14ac:dyDescent="0.2">
      <c r="B3" s="17"/>
      <c r="C3" s="17"/>
      <c r="D3" s="17"/>
    </row>
    <row r="4" spans="2:5" x14ac:dyDescent="0.2">
      <c r="B4" s="17"/>
      <c r="C4" s="17"/>
      <c r="D4" s="17"/>
    </row>
    <row r="5" spans="2:5" x14ac:dyDescent="0.2">
      <c r="B5" s="17"/>
      <c r="C5" s="17"/>
      <c r="D5" s="17"/>
    </row>
    <row r="6" spans="2:5" x14ac:dyDescent="0.2">
      <c r="B6" s="17"/>
      <c r="C6" s="17"/>
      <c r="D6" s="17"/>
    </row>
    <row r="7" spans="2:5" x14ac:dyDescent="0.2">
      <c r="B7" s="17"/>
      <c r="C7" s="17"/>
      <c r="D7" s="17"/>
    </row>
    <row r="8" spans="2:5" x14ac:dyDescent="0.2">
      <c r="B8" s="17"/>
      <c r="C8" s="17"/>
      <c r="D8" s="17"/>
    </row>
    <row r="9" spans="2:5" x14ac:dyDescent="0.2">
      <c r="B9" s="33" t="s">
        <v>0</v>
      </c>
      <c r="C9" s="33"/>
      <c r="D9" s="33"/>
    </row>
    <row r="10" spans="2:5" x14ac:dyDescent="0.2">
      <c r="B10" s="33" t="s">
        <v>34</v>
      </c>
      <c r="C10" s="33"/>
      <c r="D10" s="33"/>
    </row>
    <row r="11" spans="2:5" x14ac:dyDescent="0.2">
      <c r="B11" s="33" t="s">
        <v>1</v>
      </c>
      <c r="C11" s="33"/>
      <c r="D11" s="33"/>
    </row>
    <row r="12" spans="2:5" x14ac:dyDescent="0.2">
      <c r="B12" s="21"/>
      <c r="C12" s="6"/>
      <c r="D12" s="6"/>
    </row>
    <row r="13" spans="2:5" x14ac:dyDescent="0.2">
      <c r="B13" s="22" t="s">
        <v>2</v>
      </c>
      <c r="C13" s="7"/>
      <c r="D13" s="7"/>
    </row>
    <row r="14" spans="2:5" x14ac:dyDescent="0.2">
      <c r="B14" s="22" t="s">
        <v>3</v>
      </c>
      <c r="C14" s="7"/>
      <c r="D14" s="7"/>
    </row>
    <row r="15" spans="2:5" x14ac:dyDescent="0.2">
      <c r="B15" s="18" t="s">
        <v>4</v>
      </c>
      <c r="C15" s="4">
        <v>966522199.95000005</v>
      </c>
      <c r="D15" s="4"/>
      <c r="E15" s="19"/>
    </row>
    <row r="16" spans="2:5" x14ac:dyDescent="0.2">
      <c r="B16" s="18" t="s">
        <v>5</v>
      </c>
      <c r="C16" s="4">
        <f>16962504565.89+206538511.45</f>
        <v>17169043077.34</v>
      </c>
      <c r="D16" s="4"/>
      <c r="E16" s="19"/>
    </row>
    <row r="17" spans="2:7" x14ac:dyDescent="0.2">
      <c r="B17" s="18" t="s">
        <v>6</v>
      </c>
      <c r="C17" s="4">
        <v>3321729.06</v>
      </c>
      <c r="D17" s="4"/>
    </row>
    <row r="18" spans="2:7" x14ac:dyDescent="0.2">
      <c r="B18" s="18" t="s">
        <v>7</v>
      </c>
      <c r="C18" s="4">
        <v>53984481.170000002</v>
      </c>
      <c r="D18" s="4"/>
    </row>
    <row r="19" spans="2:7" x14ac:dyDescent="0.2">
      <c r="B19" s="18" t="s">
        <v>8</v>
      </c>
      <c r="C19" s="4">
        <v>100</v>
      </c>
      <c r="D19" s="4"/>
    </row>
    <row r="20" spans="2:7" x14ac:dyDescent="0.2">
      <c r="B20" s="22" t="s">
        <v>9</v>
      </c>
      <c r="C20" s="12">
        <f>SUM(C15:C19)</f>
        <v>18192871587.52</v>
      </c>
      <c r="D20" s="9"/>
    </row>
    <row r="21" spans="2:7" x14ac:dyDescent="0.2">
      <c r="B21" s="22"/>
      <c r="C21" s="9"/>
      <c r="D21" s="9"/>
    </row>
    <row r="22" spans="2:7" x14ac:dyDescent="0.2">
      <c r="B22" s="22" t="s">
        <v>10</v>
      </c>
      <c r="C22" s="10"/>
      <c r="D22" s="10"/>
    </row>
    <row r="23" spans="2:7" x14ac:dyDescent="0.2">
      <c r="B23" s="18" t="s">
        <v>11</v>
      </c>
      <c r="C23" s="8">
        <v>18571829905.93</v>
      </c>
      <c r="D23" s="8"/>
      <c r="E23" s="24"/>
    </row>
    <row r="24" spans="2:7" x14ac:dyDescent="0.2">
      <c r="B24" s="18" t="s">
        <v>12</v>
      </c>
      <c r="C24" s="4">
        <v>1861182882.6300001</v>
      </c>
      <c r="D24" s="4"/>
      <c r="E24" s="24"/>
    </row>
    <row r="25" spans="2:7" x14ac:dyDescent="0.2">
      <c r="B25" s="18" t="s">
        <v>13</v>
      </c>
      <c r="C25" s="4">
        <v>1336703.5900000001</v>
      </c>
      <c r="D25" s="4"/>
    </row>
    <row r="26" spans="2:7" x14ac:dyDescent="0.2">
      <c r="B26" s="22" t="s">
        <v>14</v>
      </c>
      <c r="C26" s="12">
        <f>SUM(C23:C25)</f>
        <v>20434349492.150002</v>
      </c>
      <c r="D26" s="9"/>
      <c r="E26" s="19"/>
    </row>
    <row r="27" spans="2:7" x14ac:dyDescent="0.2">
      <c r="B27" s="22"/>
      <c r="C27" s="9"/>
      <c r="D27" s="9"/>
    </row>
    <row r="28" spans="2:7" ht="13.5" thickBot="1" x14ac:dyDescent="0.25">
      <c r="B28" s="22" t="s">
        <v>15</v>
      </c>
      <c r="C28" s="15">
        <f>SUM(C20+C26)</f>
        <v>38627221079.669998</v>
      </c>
      <c r="D28" s="9"/>
      <c r="E28" s="19"/>
      <c r="G28" s="19"/>
    </row>
    <row r="29" spans="2:7" ht="13.5" thickTop="1" x14ac:dyDescent="0.2">
      <c r="B29" s="34" t="s">
        <v>16</v>
      </c>
      <c r="C29" s="7"/>
      <c r="D29" s="7"/>
    </row>
    <row r="30" spans="2:7" x14ac:dyDescent="0.2">
      <c r="B30" s="34"/>
      <c r="C30" s="4"/>
      <c r="D30" s="4"/>
    </row>
    <row r="31" spans="2:7" x14ac:dyDescent="0.2">
      <c r="B31" s="18" t="s">
        <v>17</v>
      </c>
      <c r="C31" s="4">
        <f>46625450+5000000+1667294586.59+1578898.85+13779590.95+1101767578+27566441.82</f>
        <v>2863612546.21</v>
      </c>
      <c r="D31" s="4"/>
    </row>
    <row r="32" spans="2:7" x14ac:dyDescent="0.2">
      <c r="B32" s="18" t="s">
        <v>18</v>
      </c>
      <c r="C32" s="4">
        <f>1113708308.76-1101767578</f>
        <v>11940730.75999999</v>
      </c>
      <c r="D32" s="4"/>
    </row>
    <row r="33" spans="2:6" x14ac:dyDescent="0.2">
      <c r="B33" s="22" t="s">
        <v>19</v>
      </c>
      <c r="C33" s="12">
        <f>SUM(C31:C32)</f>
        <v>2875553276.9700003</v>
      </c>
      <c r="D33" s="9"/>
    </row>
    <row r="34" spans="2:6" ht="8.25" customHeight="1" x14ac:dyDescent="0.2">
      <c r="B34" s="22"/>
      <c r="C34" s="9"/>
      <c r="D34" s="9"/>
    </row>
    <row r="35" spans="2:6" x14ac:dyDescent="0.2">
      <c r="B35" s="22" t="s">
        <v>20</v>
      </c>
      <c r="C35" s="7"/>
      <c r="D35" s="7"/>
    </row>
    <row r="36" spans="2:6" x14ac:dyDescent="0.2">
      <c r="B36" s="18" t="s">
        <v>21</v>
      </c>
      <c r="C36" s="4">
        <v>597861.14</v>
      </c>
      <c r="D36" s="4"/>
    </row>
    <row r="37" spans="2:6" x14ac:dyDescent="0.2">
      <c r="B37" s="22" t="s">
        <v>22</v>
      </c>
      <c r="C37" s="12">
        <f>SUM(C36:C36)</f>
        <v>597861.14</v>
      </c>
      <c r="D37" s="9"/>
    </row>
    <row r="38" spans="2:6" ht="10.5" customHeight="1" x14ac:dyDescent="0.2">
      <c r="B38" s="22"/>
      <c r="C38" s="9"/>
      <c r="D38" s="9"/>
    </row>
    <row r="39" spans="2:6" ht="13.5" thickBot="1" x14ac:dyDescent="0.25">
      <c r="B39" s="22" t="s">
        <v>23</v>
      </c>
      <c r="C39" s="11">
        <f>SUM(C33+C37)</f>
        <v>2876151138.1100001</v>
      </c>
      <c r="D39" s="9"/>
    </row>
    <row r="40" spans="2:6" ht="9" customHeight="1" thickTop="1" x14ac:dyDescent="0.2">
      <c r="B40" s="22"/>
      <c r="C40" s="9"/>
      <c r="D40" s="9"/>
    </row>
    <row r="41" spans="2:6" x14ac:dyDescent="0.2">
      <c r="B41" s="22" t="s">
        <v>24</v>
      </c>
      <c r="C41" s="7"/>
      <c r="D41" s="7"/>
    </row>
    <row r="42" spans="2:6" ht="12.75" customHeight="1" x14ac:dyDescent="0.2">
      <c r="B42" s="18" t="s">
        <v>25</v>
      </c>
      <c r="C42" s="4">
        <f>5009933370</f>
        <v>5009933370</v>
      </c>
      <c r="D42" s="4"/>
      <c r="E42" s="28"/>
      <c r="F42" s="24"/>
    </row>
    <row r="43" spans="2:6" x14ac:dyDescent="0.2">
      <c r="B43" s="18" t="s">
        <v>26</v>
      </c>
      <c r="C43" s="8">
        <f>17137617428+52800</f>
        <v>17137670228</v>
      </c>
      <c r="D43" s="4"/>
      <c r="E43" s="29"/>
      <c r="F43" s="24"/>
    </row>
    <row r="44" spans="2:6" x14ac:dyDescent="0.2">
      <c r="B44" s="18" t="s">
        <v>27</v>
      </c>
      <c r="C44" s="25">
        <v>7066779972.2700005</v>
      </c>
      <c r="D44" s="4"/>
      <c r="E44" s="28"/>
      <c r="F44" s="24"/>
    </row>
    <row r="45" spans="2:6" s="1" customFormat="1" x14ac:dyDescent="0.2">
      <c r="B45" s="22" t="s">
        <v>28</v>
      </c>
      <c r="C45" s="14">
        <f>SUM(C42:C44)</f>
        <v>29214383570.27</v>
      </c>
      <c r="D45" s="13"/>
      <c r="F45" s="31"/>
    </row>
    <row r="46" spans="2:6" x14ac:dyDescent="0.2">
      <c r="B46" s="18" t="s">
        <v>29</v>
      </c>
      <c r="C46" s="4">
        <v>6536686371.3699999</v>
      </c>
      <c r="D46" s="4"/>
      <c r="E46" s="24"/>
    </row>
    <row r="47" spans="2:6" ht="13.5" thickBot="1" x14ac:dyDescent="0.25">
      <c r="B47" s="22" t="s">
        <v>30</v>
      </c>
      <c r="C47" s="16">
        <f>+C45+C39+C46</f>
        <v>38627221079.75</v>
      </c>
      <c r="D47" s="13"/>
      <c r="E47" s="24"/>
      <c r="F47" s="27"/>
    </row>
    <row r="48" spans="2:6" ht="13.5" thickTop="1" x14ac:dyDescent="0.2">
      <c r="C48" s="5"/>
      <c r="E48" s="30"/>
      <c r="F48" s="26"/>
    </row>
    <row r="49" spans="2:6" x14ac:dyDescent="0.2">
      <c r="C49" s="5"/>
      <c r="F49" s="30"/>
    </row>
    <row r="50" spans="2:6" x14ac:dyDescent="0.2">
      <c r="C50" s="5"/>
      <c r="F50" s="28"/>
    </row>
    <row r="51" spans="2:6" x14ac:dyDescent="0.2">
      <c r="C51" s="5"/>
      <c r="E51" s="23"/>
    </row>
    <row r="52" spans="2:6" x14ac:dyDescent="0.2">
      <c r="C52" s="5"/>
      <c r="F52" s="19"/>
    </row>
    <row r="53" spans="2:6" x14ac:dyDescent="0.2">
      <c r="C53" s="5"/>
    </row>
    <row r="54" spans="2:6" x14ac:dyDescent="0.2">
      <c r="B54" s="20" t="s">
        <v>31</v>
      </c>
      <c r="C54" s="35" t="s">
        <v>31</v>
      </c>
      <c r="D54" s="35"/>
    </row>
    <row r="55" spans="2:6" x14ac:dyDescent="0.2">
      <c r="B55" s="20" t="s">
        <v>32</v>
      </c>
      <c r="C55" s="32" t="s">
        <v>33</v>
      </c>
      <c r="D55" s="32"/>
    </row>
    <row r="56" spans="2:6" x14ac:dyDescent="0.2">
      <c r="C56" s="5"/>
    </row>
    <row r="57" spans="2:6" x14ac:dyDescent="0.2">
      <c r="C57" s="5"/>
    </row>
  </sheetData>
  <mergeCells count="6">
    <mergeCell ref="C55:D55"/>
    <mergeCell ref="B9:D9"/>
    <mergeCell ref="B10:D10"/>
    <mergeCell ref="B11:D11"/>
    <mergeCell ref="B29:B30"/>
    <mergeCell ref="C54:D54"/>
  </mergeCells>
  <pageMargins left="0.70866141732283472" right="0.70866141732283472" top="0.74803149606299213" bottom="0.74803149606299213" header="0.31496062992125984" footer="0.31496062992125984"/>
  <pageSetup scale="85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Julio 2023</vt:lpstr>
      <vt:lpstr>'Balance General Julio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Soto</dc:creator>
  <cp:keywords/>
  <dc:description/>
  <cp:lastModifiedBy>Yonuery De La Cruz Espinosa</cp:lastModifiedBy>
  <cp:revision/>
  <cp:lastPrinted>2023-08-08T19:05:13Z</cp:lastPrinted>
  <dcterms:created xsi:type="dcterms:W3CDTF">2018-07-13T15:52:30Z</dcterms:created>
  <dcterms:modified xsi:type="dcterms:W3CDTF">2023-08-09T16:16:30Z</dcterms:modified>
  <cp:category/>
  <cp:contentStatus/>
</cp:coreProperties>
</file>