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yonuery.cruz\Downloads\MAYO\MAYO\LISTO\"/>
    </mc:Choice>
  </mc:AlternateContent>
  <xr:revisionPtr revIDLastSave="0" documentId="13_ncr:1_{73A4508D-A3A3-4DD4-8B08-FC5C2F770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mayo 2024" sheetId="2" r:id="rId1"/>
  </sheets>
  <definedNames>
    <definedName name="_xlnm.Print_Area" localSheetId="0">'Balance General mayo 2024'!$B$2:$D$55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7" i="2"/>
  <c r="C32" i="2"/>
  <c r="C31" i="2"/>
  <c r="C33" i="2" s="1"/>
  <c r="C26" i="2"/>
  <c r="C16" i="2"/>
  <c r="C20" i="2" s="1"/>
  <c r="C28" i="2" s="1"/>
  <c r="C39" i="2" l="1"/>
  <c r="C47" i="2" s="1"/>
  <c r="C49" i="2" s="1"/>
</calcChain>
</file>

<file path=xl/sharedStrings.xml><?xml version="1.0" encoding="utf-8"?>
<sst xmlns="http://schemas.openxmlformats.org/spreadsheetml/2006/main" count="38" uniqueCount="37">
  <si>
    <t>Estado de Situación Financiera</t>
  </si>
  <si>
    <t>Al 31 de mayo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</si>
  <si>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</si>
  <si>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</si>
  <si>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</si>
  <si>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</si>
  <si>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</si>
  <si>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</si>
  <si>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</si>
  <si>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</si>
  <si>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</si>
  <si>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</si>
  <si>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</si>
  <si>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</si>
  <si>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</si>
  <si>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</si>
  <si>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</si>
  <si>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</si>
  <si>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</si>
  <si>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</si>
  <si>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</si>
  <si>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</si>
  <si>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</si>
  <si>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</si>
  <si>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</si>
  <si>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</si>
  <si>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</si>
  <si>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</si>
  <si>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</si>
  <si>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</si>
  <si>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</si>
  <si>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</si>
  <si>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</si>
  <si>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</si>
  <si>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Dirección Financiera</t>
  </si>
  <si>
    <t xml:space="preserve">          LICDA.YAJAIRA VILLAR </t>
  </si>
  <si>
    <t xml:space="preserve">            LICDA.GIANNINA MÉNDEZ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</si>
</sst>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554C547F-76B2-44A0-892B-0697C6AFE7B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434F91-2EC9-4B4A-9A6C-2299AF056B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50E5-EC1B-4BA6-92F0-ED48175E8E61}">
  <sheetPr>
    <pageSetUpPr fitToPage="1"/>
  </sheetPr>
  <dimension ref="B2:G55"/>
  <sheetViews>
    <sheetView showGridLines="0" tabSelected="1" topLeftCell="A23" zoomScale="136" zoomScaleNormal="136" workbookViewId="0">
      <selection activeCell="H43" sqref="H43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4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6" t="s">
        <v>0</v>
      </c>
      <c r="C9" s="26"/>
      <c r="D9" s="1"/>
    </row>
    <row r="10" spans="2:5" x14ac:dyDescent="0.2">
      <c r="B10" s="26" t="s">
        <v>1</v>
      </c>
      <c r="C10" s="26"/>
      <c r="D10" s="1"/>
    </row>
    <row r="11" spans="2:5" x14ac:dyDescent="0.2">
      <c r="B11" s="26" t="s">
        <v>2</v>
      </c>
      <c r="C11" s="26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1509994294.72</v>
      </c>
      <c r="D15" s="8"/>
      <c r="E15" s="9"/>
    </row>
    <row r="16" spans="2:5" x14ac:dyDescent="0.2">
      <c r="B16" s="7" t="s">
        <v>6</v>
      </c>
      <c r="C16" s="8">
        <f>19607480130.85+203544866.65</f>
        <v>19811024997.5</v>
      </c>
      <c r="D16" s="8"/>
      <c r="E16" s="9"/>
    </row>
    <row r="17" spans="2:7" x14ac:dyDescent="0.2">
      <c r="B17" s="7" t="s">
        <v>7</v>
      </c>
      <c r="C17" s="8">
        <v>3357252.7</v>
      </c>
      <c r="D17" s="8"/>
    </row>
    <row r="18" spans="2:7" x14ac:dyDescent="0.2">
      <c r="B18" s="7" t="s">
        <v>8</v>
      </c>
      <c r="C18" s="8">
        <v>32909084.859999999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21357285729.780003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27762010379.48</v>
      </c>
      <c r="D23" s="13"/>
      <c r="E23" s="9"/>
    </row>
    <row r="24" spans="2:7" x14ac:dyDescent="0.2">
      <c r="B24" s="7" t="s">
        <v>13</v>
      </c>
      <c r="C24" s="8">
        <v>1902300132.02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29665647215.09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51022932944.870003</v>
      </c>
      <c r="D28" s="11"/>
      <c r="E28" s="9"/>
      <c r="G28" s="9"/>
    </row>
    <row r="29" spans="2:7" ht="13.5" thickTop="1" x14ac:dyDescent="0.2">
      <c r="B29" s="27" t="s">
        <v>17</v>
      </c>
      <c r="C29" s="6"/>
      <c r="D29" s="6"/>
      <c r="E29" s="9"/>
    </row>
    <row r="30" spans="2:7" x14ac:dyDescent="0.2">
      <c r="B30" s="27"/>
      <c r="C30" s="8"/>
      <c r="D30" s="8"/>
    </row>
    <row r="31" spans="2:7" x14ac:dyDescent="0.2">
      <c r="B31" s="7" t="s">
        <v>18</v>
      </c>
      <c r="C31" s="8">
        <f>53000827+5000000+2116070114.42+1578898.85+14634521.44+1519065683.51+36604.32+27566441.82</f>
        <v>3736953091.3600006</v>
      </c>
      <c r="D31" s="8"/>
    </row>
    <row r="32" spans="2:7" x14ac:dyDescent="0.2">
      <c r="B32" s="7" t="s">
        <v>19</v>
      </c>
      <c r="C32" s="8">
        <f>11772913.39+258009.53</f>
        <v>12030922.92</v>
      </c>
      <c r="D32" s="8"/>
    </row>
    <row r="33" spans="2:5" x14ac:dyDescent="0.2">
      <c r="B33" s="5" t="s">
        <v>20</v>
      </c>
      <c r="C33" s="10">
        <f>SUM(C31:C32)</f>
        <v>3748984014.2800007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3749581875.4200006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30810256634.680004</v>
      </c>
      <c r="D43" s="8"/>
      <c r="E43" s="13"/>
    </row>
    <row r="44" spans="2:5" x14ac:dyDescent="0.2">
      <c r="B44" s="7" t="s">
        <v>28</v>
      </c>
      <c r="C44" s="13">
        <v>6670389728.1499996</v>
      </c>
      <c r="D44" s="8"/>
      <c r="E44" s="9"/>
    </row>
    <row r="45" spans="2:5" s="20" customFormat="1" x14ac:dyDescent="0.2">
      <c r="B45" s="5" t="s">
        <v>29</v>
      </c>
      <c r="C45" s="17">
        <f>SUM(C42:C44)</f>
        <v>42490579732.830009</v>
      </c>
      <c r="D45" s="18"/>
      <c r="E45" s="19"/>
    </row>
    <row r="46" spans="2:5" x14ac:dyDescent="0.2">
      <c r="B46" s="7" t="s">
        <v>30</v>
      </c>
      <c r="C46" s="8">
        <v>4782771336.6199999</v>
      </c>
      <c r="D46" s="8"/>
      <c r="E46" s="9"/>
    </row>
    <row r="47" spans="2:5" ht="13.5" thickBot="1" x14ac:dyDescent="0.25">
      <c r="B47" s="5" t="s">
        <v>31</v>
      </c>
      <c r="C47" s="21">
        <f>+C45+C39+C46</f>
        <v>51022932944.87001</v>
      </c>
      <c r="D47" s="18"/>
    </row>
    <row r="48" spans="2:5" ht="13.5" thickTop="1" x14ac:dyDescent="0.2">
      <c r="C48" s="22"/>
    </row>
    <row r="49" spans="2:5" x14ac:dyDescent="0.2">
      <c r="C49" s="22">
        <f>C28-C47</f>
        <v>0</v>
      </c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3" t="s">
        <v>32</v>
      </c>
      <c r="C52" s="28" t="s">
        <v>32</v>
      </c>
      <c r="D52" s="28"/>
    </row>
    <row r="53" spans="2:5" x14ac:dyDescent="0.2">
      <c r="B53" s="23" t="s">
        <v>33</v>
      </c>
      <c r="C53" s="25" t="s">
        <v>34</v>
      </c>
      <c r="D53" s="25"/>
    </row>
    <row r="54" spans="2:5" x14ac:dyDescent="0.2">
      <c r="B54" s="20" t="s">
        <v>35</v>
      </c>
      <c r="C54" s="20" t="s">
        <v>36</v>
      </c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mayo 2024</vt:lpstr>
      <vt:lpstr>'Balance General mayo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2024-06-07T18:07:30Z</dcterms:modified>
  <cp:category/>
  <cp:contentStatus/>
</cp:coreProperties>
</file>