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presupuestaria\"/>
    </mc:Choice>
  </mc:AlternateContent>
  <xr:revisionPtr revIDLastSave="0" documentId="13_ncr:1_{5CC5B20A-AF21-44FE-AB0A-191F8A486A4B}" xr6:coauthVersionLast="47" xr6:coauthVersionMax="47" xr10:uidLastSave="{00000000-0000-0000-0000-000000000000}"/>
  <bookViews>
    <workbookView xWindow="5295" yWindow="2310" windowWidth="25380" windowHeight="11295" xr2:uid="{F2A9D4E6-1934-48D7-8B88-D3FEBA5FA077}"/>
  </bookViews>
  <sheets>
    <sheet name="Ejecución Pres. Julio 2023" sheetId="1" r:id="rId1"/>
    <sheet name="P1 Ejecucion  (2)" sheetId="2" state="hidden" r:id="rId2"/>
  </sheets>
  <definedNames>
    <definedName name="_xlnm._FilterDatabase" localSheetId="1" hidden="1">'P1 Ejecucion  (2)'!$B$8:$O$84</definedName>
    <definedName name="_xlnm.Print_Area" localSheetId="0">'Ejecución Pres. Julio 2023'!$B$1:$O$97</definedName>
    <definedName name="_xlnm.Print_Area" localSheetId="1">'P1 Ejecucion  (2)'!$B$1:$O$97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2" l="1"/>
  <c r="O78" i="2"/>
  <c r="I76" i="2"/>
  <c r="O72" i="2"/>
  <c r="O69" i="2"/>
  <c r="I67" i="2"/>
  <c r="O65" i="2"/>
  <c r="O66" i="2"/>
  <c r="O54" i="2"/>
  <c r="I52" i="2"/>
  <c r="O50" i="2"/>
  <c r="O49" i="2"/>
  <c r="O48" i="2"/>
  <c r="O40" i="2"/>
  <c r="O38" i="2"/>
  <c r="I26" i="2"/>
  <c r="O13" i="2"/>
  <c r="C70" i="2"/>
  <c r="E70" i="2"/>
  <c r="E62" i="2"/>
  <c r="F62" i="2"/>
  <c r="G62" i="2"/>
  <c r="H62" i="2"/>
  <c r="G52" i="2"/>
  <c r="G26" i="2"/>
  <c r="G16" i="2"/>
  <c r="H16" i="2"/>
  <c r="F16" i="2"/>
  <c r="F52" i="2"/>
  <c r="H52" i="2"/>
  <c r="F45" i="2"/>
  <c r="G45" i="2"/>
  <c r="H45" i="2"/>
  <c r="H26" i="2"/>
  <c r="F36" i="2"/>
  <c r="G36" i="2"/>
  <c r="H36" i="2"/>
  <c r="F26" i="2"/>
  <c r="O60" i="2"/>
  <c r="O55" i="2"/>
  <c r="O33" i="2"/>
  <c r="O30" i="2"/>
  <c r="O61" i="2"/>
  <c r="O59" i="2"/>
  <c r="O39" i="2"/>
  <c r="O41" i="2"/>
  <c r="O42" i="2"/>
  <c r="O31" i="2"/>
  <c r="O34" i="2"/>
  <c r="O14" i="2"/>
  <c r="D82" i="2"/>
  <c r="E82" i="2"/>
  <c r="F82" i="2"/>
  <c r="G82" i="2"/>
  <c r="H82" i="2"/>
  <c r="C82" i="2"/>
  <c r="H79" i="2"/>
  <c r="G79" i="2"/>
  <c r="F79" i="2"/>
  <c r="E79" i="2"/>
  <c r="D79" i="2"/>
  <c r="C79" i="2"/>
  <c r="D76" i="2"/>
  <c r="E76" i="2"/>
  <c r="F76" i="2"/>
  <c r="G76" i="2"/>
  <c r="H76" i="2"/>
  <c r="C76" i="2"/>
  <c r="G70" i="2"/>
  <c r="D67" i="2"/>
  <c r="D62" i="2"/>
  <c r="E52" i="2"/>
  <c r="E45" i="2"/>
  <c r="D45" i="2"/>
  <c r="E36" i="2"/>
  <c r="D36" i="2"/>
  <c r="O32" i="2"/>
  <c r="E26" i="2"/>
  <c r="D26" i="2"/>
  <c r="E16" i="2"/>
  <c r="D10" i="2"/>
  <c r="E10" i="2"/>
  <c r="O81" i="2"/>
  <c r="O75" i="2"/>
  <c r="C67" i="2"/>
  <c r="O47" i="2"/>
  <c r="O43" i="2"/>
  <c r="O44" i="2"/>
  <c r="O73" i="2"/>
  <c r="O74" i="2"/>
  <c r="O11" i="1"/>
  <c r="O51" i="2"/>
  <c r="N82" i="2"/>
  <c r="M82" i="2"/>
  <c r="L82" i="2"/>
  <c r="K82" i="2"/>
  <c r="J82" i="2"/>
  <c r="N79" i="2"/>
  <c r="M79" i="2"/>
  <c r="L79" i="2"/>
  <c r="K79" i="2"/>
  <c r="J79" i="2"/>
  <c r="I79" i="2"/>
  <c r="N76" i="2"/>
  <c r="M76" i="2"/>
  <c r="L76" i="2"/>
  <c r="K76" i="2"/>
  <c r="J76" i="2"/>
  <c r="N70" i="2"/>
  <c r="M70" i="2"/>
  <c r="L70" i="2"/>
  <c r="K70" i="2"/>
  <c r="J70" i="2"/>
  <c r="I70" i="2"/>
  <c r="H70" i="2"/>
  <c r="F70" i="2"/>
  <c r="D70" i="2"/>
  <c r="N67" i="2"/>
  <c r="M67" i="2"/>
  <c r="L67" i="2"/>
  <c r="K67" i="2"/>
  <c r="J67" i="2"/>
  <c r="E67" i="2"/>
  <c r="N62" i="2"/>
  <c r="M62" i="2"/>
  <c r="L62" i="2"/>
  <c r="K62" i="2"/>
  <c r="J62" i="2"/>
  <c r="N52" i="2"/>
  <c r="M52" i="2"/>
  <c r="L52" i="2"/>
  <c r="K52" i="2"/>
  <c r="J52" i="2"/>
  <c r="D52" i="2"/>
  <c r="N45" i="2"/>
  <c r="M45" i="2"/>
  <c r="L45" i="2"/>
  <c r="K45" i="2"/>
  <c r="J45" i="2"/>
  <c r="I45" i="2"/>
  <c r="N36" i="2"/>
  <c r="M36" i="2"/>
  <c r="L36" i="2"/>
  <c r="K36" i="2"/>
  <c r="J36" i="2"/>
  <c r="I36" i="2"/>
  <c r="N26" i="2"/>
  <c r="M26" i="2"/>
  <c r="L26" i="2"/>
  <c r="K26" i="2"/>
  <c r="J26" i="2"/>
  <c r="N16" i="2"/>
  <c r="M16" i="2"/>
  <c r="L16" i="2"/>
  <c r="K16" i="2"/>
  <c r="J16" i="2"/>
  <c r="D16" i="2"/>
  <c r="N10" i="2"/>
  <c r="M10" i="2"/>
  <c r="L10" i="2"/>
  <c r="K10" i="2"/>
  <c r="J10" i="2"/>
  <c r="O20" i="1"/>
  <c r="O21" i="1"/>
  <c r="O22" i="1"/>
  <c r="O24" i="1"/>
  <c r="O18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3" i="1"/>
  <c r="O19" i="1"/>
  <c r="O17" i="1"/>
  <c r="N16" i="1"/>
  <c r="M16" i="1"/>
  <c r="L16" i="1"/>
  <c r="K16" i="1"/>
  <c r="J16" i="1"/>
  <c r="I16" i="1"/>
  <c r="H16" i="1"/>
  <c r="F16" i="1"/>
  <c r="E16" i="1"/>
  <c r="D16" i="1"/>
  <c r="C16" i="1"/>
  <c r="O15" i="1"/>
  <c r="O14" i="1"/>
  <c r="O13" i="1"/>
  <c r="O12" i="1"/>
  <c r="N10" i="1"/>
  <c r="M10" i="1"/>
  <c r="L10" i="1"/>
  <c r="K10" i="1"/>
  <c r="J10" i="1"/>
  <c r="I10" i="1"/>
  <c r="H10" i="1"/>
  <c r="G10" i="1"/>
  <c r="F10" i="1"/>
  <c r="E10" i="1"/>
  <c r="D10" i="1"/>
  <c r="C10" i="1"/>
  <c r="I62" i="2" l="1"/>
  <c r="I16" i="2"/>
  <c r="I10" i="2"/>
  <c r="O58" i="2"/>
  <c r="O64" i="2"/>
  <c r="O56" i="2"/>
  <c r="O57" i="2"/>
  <c r="O29" i="2"/>
  <c r="O35" i="2"/>
  <c r="O28" i="2"/>
  <c r="F10" i="2"/>
  <c r="O62" i="1"/>
  <c r="O53" i="2"/>
  <c r="O27" i="2"/>
  <c r="G10" i="2"/>
  <c r="O12" i="2"/>
  <c r="C16" i="2"/>
  <c r="O25" i="2"/>
  <c r="O15" i="2"/>
  <c r="O68" i="2"/>
  <c r="C62" i="2"/>
  <c r="C52" i="2"/>
  <c r="C45" i="2"/>
  <c r="C36" i="2"/>
  <c r="C26" i="2"/>
  <c r="O19" i="2"/>
  <c r="O22" i="2"/>
  <c r="O20" i="2"/>
  <c r="C10" i="2"/>
  <c r="O11" i="2"/>
  <c r="O24" i="2"/>
  <c r="O23" i="2"/>
  <c r="O21" i="2"/>
  <c r="O17" i="2"/>
  <c r="H10" i="2"/>
  <c r="O83" i="2"/>
  <c r="O80" i="2"/>
  <c r="O77" i="2"/>
  <c r="O71" i="2"/>
  <c r="O63" i="2"/>
  <c r="O46" i="2"/>
  <c r="O37" i="2"/>
  <c r="O18" i="2"/>
  <c r="D84" i="2"/>
  <c r="O79" i="2"/>
  <c r="O67" i="2"/>
  <c r="O70" i="2"/>
  <c r="O76" i="2"/>
  <c r="J84" i="2"/>
  <c r="K84" i="2"/>
  <c r="L84" i="2"/>
  <c r="M84" i="2"/>
  <c r="N84" i="2"/>
  <c r="E84" i="2"/>
  <c r="G16" i="1"/>
  <c r="G84" i="1" s="1"/>
  <c r="O45" i="1"/>
  <c r="C84" i="1"/>
  <c r="O52" i="1"/>
  <c r="N84" i="1"/>
  <c r="O36" i="1"/>
  <c r="O26" i="1"/>
  <c r="H84" i="1"/>
  <c r="I84" i="1"/>
  <c r="M84" i="1"/>
  <c r="K84" i="1"/>
  <c r="F84" i="1"/>
  <c r="D84" i="1"/>
  <c r="E84" i="1"/>
  <c r="J84" i="1"/>
  <c r="O10" i="1"/>
  <c r="L84" i="1"/>
  <c r="O82" i="1"/>
  <c r="I84" i="2" l="1"/>
  <c r="F84" i="2"/>
  <c r="O16" i="2"/>
  <c r="O10" i="2"/>
  <c r="O62" i="2"/>
  <c r="O52" i="2"/>
  <c r="O45" i="2"/>
  <c r="O26" i="2"/>
  <c r="O36" i="2"/>
  <c r="H84" i="2"/>
  <c r="G84" i="2"/>
  <c r="O16" i="1"/>
  <c r="O84" i="1" s="1"/>
  <c r="O82" i="2" l="1"/>
  <c r="O84" i="2" s="1"/>
  <c r="C84" i="2"/>
</calcChain>
</file>

<file path=xl/sharedStrings.xml><?xml version="1.0" encoding="utf-8"?>
<sst xmlns="http://schemas.openxmlformats.org/spreadsheetml/2006/main" count="205" uniqueCount="175">
  <si>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</si>
  <si>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</si>
  <si>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</si>
  <si>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</si>
  <si>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</si>
  <si>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</si>
  <si>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</si>
  <si>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</si>
  <si>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</si>
  <si>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</si>
  <si>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</si>
  <si>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</si>
  <si>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</si>
  <si>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</si>
  <si>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</si>
  <si>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</si>
  <si>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</si>
  <si>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</si>
  <si>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</si>
  <si>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</si>
  <si>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</si>
  <si>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</si>
  <si>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</si>
  <si>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</si>
  <si>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</si>
  <si>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</si>
  <si>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</si>
  <si>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</si>
  <si>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</si>
  <si>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</si>
  <si>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</si>
  <si>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</si>
  <si>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</si>
  <si>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</si>
  <si>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</si>
  <si>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</si>
  <si>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</si>
  <si>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</si>
  <si>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</si>
  <si>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</si>
  <si>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</si>
  <si>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</si>
  <si>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</si>
  <si>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</si>
  <si>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</si>
  <si>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</si>
  <si>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</si>
  <si>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</si>
  <si>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</si>
  <si>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</si>
  <si>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</si>
  <si>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</si>
  <si>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</si>
  <si>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</si>
  <si>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</si>
  <si>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</si>
  <si>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</si>
  <si>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</si>
  <si>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</si>
  <si>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</si>
  <si>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</si>
  <si>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</si>
  <si>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</si>
  <si>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</si>
  <si>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</si>
  <si>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</si>
  <si>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</si>
  <si>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</si>
  <si>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</si>
  <si>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</si>
  <si>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</si>
  <si>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</si>
  <si>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</si>
  <si>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</si>
  <si>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</si>
  <si>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</si>
  <si>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</si>
  <si>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</si>
  <si>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</si>
  <si>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</si>
  <si>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</si>
  <si>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</si>
  <si>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</si>
  <si>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</si>
  <si>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</si>
  <si>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</si>
  <si>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</si>
  <si>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</si>
  <si>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</si>
  <si>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</si>
  <si>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</si>
  <si>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</si>
  <si>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</si>
  <si>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</si>
  <si>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</si>
  <si>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</si>
  <si>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</si>
  <si>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</si>
  <si>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Lic. Lizzy Maxiel Martinez Amadis</t>
  </si>
  <si>
    <t>2.2.3-VIÁTICOS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</si>
  <si>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</si>
  <si>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</si>
  <si>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</si>
  <si>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</si>
  <si>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</si>
  <si>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</si>
  <si>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</si>
  <si>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2.2-CONTRATACIÓN DE SERVICIOS</t>
  </si>
  <si>
    <t>0223-Ministerio de la Vivienda, Hábitat y Edificaciones</t>
  </si>
  <si>
    <t>2-GASTOS</t>
  </si>
  <si>
    <t>2.1-REMUNERACIONES Y CONTRIBUCIONES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</si>
  <si>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</si>
  <si>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</si>
  <si>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</si>
  <si>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</si>
  <si>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</si>
  <si>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</si>
  <si>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</si>
  <si>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</si>
  <si>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</si>
  <si>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</si>
  <si>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</si>
  <si>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</si>
  <si>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</si>
  <si>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</si>
  <si>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</si>
  <si>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</si>
  <si>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</si>
  <si>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</si>
  <si>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</si>
  <si>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</si>
  <si>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</si>
  <si>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</si>
  <si>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</si>
  <si>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</si>
  <si>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</si>
  <si>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</si>
  <si>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</si>
  <si>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</si>
  <si>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</si>
  <si>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</si>
  <si>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</si>
  <si>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</si>
  <si>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</si>
  <si>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</si>
  <si>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</si>
  <si>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</si>
  <si>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</si>
  <si>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</si>
  <si>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</si>
  <si>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</si>
  <si>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</si>
  <si>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</si>
  <si>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</si>
  <si>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</si>
  <si>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</si>
  <si>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</si>
  <si>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</si>
  <si>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</si>
  <si>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</si>
  <si>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</si>
  <si>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</si>
  <si>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</si>
  <si>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</si>
  <si>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</si>
  <si>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</si>
  <si>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</si>
  <si>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</si>
  <si>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</si>
  <si>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</si>
  <si>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</si>
  <si>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</si>
  <si>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2.3.3-PAPEL, CARTÓN E IMPRESOS</t>
  </si>
  <si>
    <t>2.3.5-CUERO, CAUCHO Y PLÁSTICO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</si>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</sst>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8" xfId="0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3" fillId="0" borderId="7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A732E-3C92-4717-918F-BE761D3DD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7F4AC4-CC9B-4C12-AAC2-26A00D9B3CA3}"/>
            </a:ext>
          </a:extLst>
        </xdr:cNvPr>
        <xdr:cNvCxnSpPr/>
      </xdr:nvCxnSpPr>
      <xdr:spPr>
        <a:xfrm>
          <a:off x="1055077" y="19521854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17660A-F8DF-47D5-845E-6C13B2E9D149}"/>
            </a:ext>
          </a:extLst>
        </xdr:cNvPr>
        <xdr:cNvCxnSpPr/>
      </xdr:nvCxnSpPr>
      <xdr:spPr>
        <a:xfrm>
          <a:off x="4962525" y="19521854"/>
          <a:ext cx="2346325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B086D70-8D30-4AC1-B6C4-E380AC86016C}"/>
            </a:ext>
          </a:extLst>
        </xdr:cNvPr>
        <xdr:cNvCxnSpPr/>
      </xdr:nvCxnSpPr>
      <xdr:spPr>
        <a:xfrm>
          <a:off x="13366895" y="19569911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5"/>
  <sheetViews>
    <sheetView showGridLines="0" tabSelected="1" view="pageBreakPreview" topLeftCell="A65" zoomScale="77" zoomScaleNormal="25" zoomScaleSheetLayoutView="77" workbookViewId="0">
      <selection activeCell="J88" sqref="J88"/>
    </sheetView>
  </sheetViews>
  <sheetFormatPr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29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15.75" x14ac:dyDescent="0.25">
      <c r="B4" s="31">
        <v>2023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15.75" customHeight="1" x14ac:dyDescent="0.25">
      <c r="B5" s="33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5.75" customHeight="1" x14ac:dyDescent="0.25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927947119.47000003</v>
      </c>
    </row>
    <row r="11" spans="2:15" x14ac:dyDescent="0.2">
      <c r="B11" s="8" t="s">
        <v>19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v>100110039.38</v>
      </c>
      <c r="I11" s="9">
        <v>100256695.09</v>
      </c>
      <c r="J11" s="9">
        <v>0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704155742.79000008</v>
      </c>
    </row>
    <row r="12" spans="2:15" x14ac:dyDescent="0.2">
      <c r="B12" s="8" t="s">
        <v>20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5213500</v>
      </c>
      <c r="J12" s="9">
        <v>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118749448.94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15229251.76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105041927.74000001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108321357.94999999</v>
      </c>
      <c r="J16" s="7">
        <f>+SUM(J17:J25)</f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438992799.82999998</v>
      </c>
    </row>
    <row r="17" spans="2:15" x14ac:dyDescent="0.2">
      <c r="B17" s="8" t="s">
        <v>22</v>
      </c>
      <c r="C17" s="9">
        <v>3554779.55</v>
      </c>
      <c r="D17" s="9">
        <v>2349520.61</v>
      </c>
      <c r="E17" s="9">
        <v>4557000.05</v>
      </c>
      <c r="F17" s="10">
        <v>2309054.7200000002</v>
      </c>
      <c r="G17" s="9">
        <v>5029040.09</v>
      </c>
      <c r="H17" s="9">
        <v>2530698.71</v>
      </c>
      <c r="I17" s="9">
        <v>3791360.83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24121454.560000002</v>
      </c>
    </row>
    <row r="18" spans="2:15" x14ac:dyDescent="0.2">
      <c r="B18" s="8" t="s">
        <v>23</v>
      </c>
      <c r="C18" s="9">
        <v>1201670</v>
      </c>
      <c r="D18" s="9">
        <v>472000</v>
      </c>
      <c r="E18" s="9">
        <v>5900000</v>
      </c>
      <c r="F18" s="10">
        <v>24174138.440000001</v>
      </c>
      <c r="G18" s="9">
        <v>4071472</v>
      </c>
      <c r="H18" s="9">
        <v>1938740</v>
      </c>
      <c r="I18" s="9">
        <v>30144752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67902772.439999998</v>
      </c>
    </row>
    <row r="19" spans="2:15" x14ac:dyDescent="0.2">
      <c r="B19" s="8" t="s">
        <v>24</v>
      </c>
      <c r="C19" s="9">
        <v>862510</v>
      </c>
      <c r="D19" s="9">
        <v>2804030</v>
      </c>
      <c r="E19" s="9">
        <v>3394714.5</v>
      </c>
      <c r="F19" s="10">
        <v>2202645</v>
      </c>
      <c r="G19" s="9">
        <v>2637512.5</v>
      </c>
      <c r="H19" s="9">
        <v>2354950</v>
      </c>
      <c r="I19" s="9">
        <v>3147880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17404242</v>
      </c>
    </row>
    <row r="20" spans="2:15" x14ac:dyDescent="0.2">
      <c r="B20" s="8" t="s">
        <v>25</v>
      </c>
      <c r="C20" s="9">
        <v>0</v>
      </c>
      <c r="D20" s="9">
        <v>3862937.3</v>
      </c>
      <c r="E20" s="9">
        <v>0</v>
      </c>
      <c r="F20" s="10">
        <v>4668306.5</v>
      </c>
      <c r="G20" s="9">
        <v>6750</v>
      </c>
      <c r="H20" s="9">
        <v>535600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9073593.8000000007</v>
      </c>
    </row>
    <row r="21" spans="2:15" x14ac:dyDescent="0.2">
      <c r="B21" s="8" t="s">
        <v>26</v>
      </c>
      <c r="C21" s="9">
        <v>4996696.6500000004</v>
      </c>
      <c r="D21" s="9">
        <v>5302958.99</v>
      </c>
      <c r="E21" s="9">
        <v>5187251.3600000003</v>
      </c>
      <c r="F21" s="10">
        <v>48724606.619999997</v>
      </c>
      <c r="G21" s="9">
        <v>14573114.869999999</v>
      </c>
      <c r="H21" s="9">
        <v>3906633.3</v>
      </c>
      <c r="I21" s="9">
        <v>6045250.7000000002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88736512.489999995</v>
      </c>
    </row>
    <row r="22" spans="2:15" x14ac:dyDescent="0.2">
      <c r="B22" s="8" t="s">
        <v>27</v>
      </c>
      <c r="C22" s="9">
        <v>2721953</v>
      </c>
      <c r="D22" s="9">
        <v>2583904.87</v>
      </c>
      <c r="E22" s="9">
        <v>20642786.559999999</v>
      </c>
      <c r="F22" s="10">
        <v>4064710.39</v>
      </c>
      <c r="G22" s="9">
        <v>2881853.27</v>
      </c>
      <c r="H22" s="9">
        <v>2776571.64</v>
      </c>
      <c r="I22" s="9">
        <v>2842485.99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38514265.719999999</v>
      </c>
    </row>
    <row r="23" spans="2:15" x14ac:dyDescent="0.2">
      <c r="B23" s="8" t="s">
        <v>28</v>
      </c>
      <c r="C23" s="9">
        <v>1503410.17</v>
      </c>
      <c r="D23" s="9">
        <v>461651.53</v>
      </c>
      <c r="E23" s="9">
        <v>1238995.1299999999</v>
      </c>
      <c r="F23" s="10">
        <v>3640166.04</v>
      </c>
      <c r="G23" s="9">
        <v>1315174</v>
      </c>
      <c r="H23" s="9">
        <v>2856269.97</v>
      </c>
      <c r="I23" s="9">
        <v>778008.05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11793674.890000001</v>
      </c>
    </row>
    <row r="24" spans="2:15" x14ac:dyDescent="0.2">
      <c r="B24" s="8" t="s">
        <v>29</v>
      </c>
      <c r="C24" s="9">
        <v>1470211.56</v>
      </c>
      <c r="D24" s="9">
        <v>48417459.399999999</v>
      </c>
      <c r="E24" s="9">
        <v>3923080.26</v>
      </c>
      <c r="F24" s="10">
        <v>976331.98</v>
      </c>
      <c r="G24" s="9">
        <v>48447160</v>
      </c>
      <c r="H24" s="9">
        <v>1964862.37</v>
      </c>
      <c r="I24" s="9">
        <v>60317738.219999999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165516843.78999999</v>
      </c>
    </row>
    <row r="25" spans="2:15" x14ac:dyDescent="0.2">
      <c r="B25" s="8" t="s">
        <v>30</v>
      </c>
      <c r="C25" s="9">
        <v>679733.1</v>
      </c>
      <c r="D25" s="9">
        <v>2701941.94</v>
      </c>
      <c r="E25" s="9">
        <v>4231968.8</v>
      </c>
      <c r="F25" s="10">
        <v>3283565.94</v>
      </c>
      <c r="G25" s="9">
        <v>1656867.5</v>
      </c>
      <c r="H25" s="9">
        <v>2121480.7000000002</v>
      </c>
      <c r="I25" s="9">
        <v>1253882.1599999999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15929440.140000001</v>
      </c>
    </row>
    <row r="26" spans="2:15" x14ac:dyDescent="0.25">
      <c r="B26" s="7" t="s">
        <v>31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 t="shared" si="3"/>
        <v>11401823.83</v>
      </c>
      <c r="H26" s="7">
        <f t="shared" si="3"/>
        <v>11752562.539999999</v>
      </c>
      <c r="I26" s="7">
        <f t="shared" si="3"/>
        <v>19153473.649999999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152162876.09</v>
      </c>
    </row>
    <row r="27" spans="2:15" x14ac:dyDescent="0.2">
      <c r="B27" s="8" t="s">
        <v>32</v>
      </c>
      <c r="C27" s="9">
        <v>34215</v>
      </c>
      <c r="D27" s="9">
        <v>12019035.24</v>
      </c>
      <c r="E27" s="9">
        <v>5511261.3700000001</v>
      </c>
      <c r="F27" s="10">
        <v>43236741.649999999</v>
      </c>
      <c r="G27" s="9">
        <v>58650</v>
      </c>
      <c r="H27" s="9">
        <v>7965083.6100000003</v>
      </c>
      <c r="I27" s="9">
        <v>15960614.939999999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84785601.810000002</v>
      </c>
    </row>
    <row r="28" spans="2:15" x14ac:dyDescent="0.2">
      <c r="B28" s="8" t="s">
        <v>33</v>
      </c>
      <c r="C28" s="9">
        <v>694872.5</v>
      </c>
      <c r="D28" s="9">
        <v>75048</v>
      </c>
      <c r="E28" s="9">
        <v>0</v>
      </c>
      <c r="F28" s="10">
        <v>553656</v>
      </c>
      <c r="G28" s="9">
        <v>0</v>
      </c>
      <c r="H28" s="9">
        <v>460908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1784484.5</v>
      </c>
    </row>
    <row r="29" spans="2:15" x14ac:dyDescent="0.2">
      <c r="B29" s="8" t="s">
        <v>34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751425.38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2426187.7999999998</v>
      </c>
    </row>
    <row r="30" spans="2:15" x14ac:dyDescent="0.25">
      <c r="B30" s="8" t="s">
        <v>35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42243.4</v>
      </c>
    </row>
    <row r="31" spans="2:15" x14ac:dyDescent="0.25">
      <c r="B31" s="8" t="s">
        <v>36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3468</v>
      </c>
      <c r="I31" s="9">
        <v>584572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1879957.81</v>
      </c>
    </row>
    <row r="32" spans="2:15" x14ac:dyDescent="0.2">
      <c r="B32" s="8" t="s">
        <v>37</v>
      </c>
      <c r="C32" s="9">
        <v>3041166.72</v>
      </c>
      <c r="D32" s="9">
        <v>6621662.4199999999</v>
      </c>
      <c r="E32" s="9">
        <v>11806693.109999999</v>
      </c>
      <c r="F32" s="10">
        <v>10304934.390000001</v>
      </c>
      <c r="G32" s="9">
        <v>6834887.75</v>
      </c>
      <c r="H32" s="9">
        <v>661738.49</v>
      </c>
      <c r="I32" s="9">
        <v>737233.11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40008315.990000002</v>
      </c>
    </row>
    <row r="33" spans="2:15" x14ac:dyDescent="0.2">
      <c r="B33" s="8" t="s">
        <v>38</v>
      </c>
      <c r="C33" s="9">
        <v>812999</v>
      </c>
      <c r="D33" s="9">
        <v>877211.61</v>
      </c>
      <c r="E33" s="9">
        <v>962983.53</v>
      </c>
      <c r="F33" s="10">
        <v>4427908.12</v>
      </c>
      <c r="G33" s="9">
        <v>1202387.45</v>
      </c>
      <c r="H33" s="9">
        <v>855171.27</v>
      </c>
      <c r="I33" s="9">
        <v>1180545.8999999999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10319206.880000001</v>
      </c>
    </row>
    <row r="34" spans="2:15" x14ac:dyDescent="0.25">
      <c r="B34" s="8" t="s">
        <v>39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40</v>
      </c>
      <c r="C35" s="9">
        <v>4036100.3</v>
      </c>
      <c r="D35" s="9">
        <v>299679</v>
      </c>
      <c r="E35" s="9">
        <v>2946050.97</v>
      </c>
      <c r="F35" s="10">
        <v>1040788.01</v>
      </c>
      <c r="G35" s="9">
        <v>848984.13</v>
      </c>
      <c r="H35" s="9">
        <v>1054767.79</v>
      </c>
      <c r="I35" s="9">
        <v>690507.7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10916877.899999999</v>
      </c>
    </row>
    <row r="36" spans="2:15" x14ac:dyDescent="0.25">
      <c r="B36" s="7" t="s">
        <v>41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2900000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4800000</v>
      </c>
    </row>
    <row r="37" spans="2:15" x14ac:dyDescent="0.25">
      <c r="B37" s="8" t="s">
        <v>42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2900000</v>
      </c>
      <c r="J37" s="9">
        <v>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4800000</v>
      </c>
    </row>
    <row r="38" spans="2:15" x14ac:dyDescent="0.25">
      <c r="B38" s="8" t="s">
        <v>43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47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48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49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50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359379860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3090842281</v>
      </c>
    </row>
    <row r="46" spans="2:15" x14ac:dyDescent="0.25">
      <c r="B46" s="8" t="s">
        <v>51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52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">
      <c r="B49" s="8" t="s">
        <v>54</v>
      </c>
      <c r="C49" s="9">
        <v>0</v>
      </c>
      <c r="D49" s="9">
        <v>1017000000</v>
      </c>
      <c r="E49" s="9">
        <v>400000000</v>
      </c>
      <c r="F49" s="10">
        <v>1041699503</v>
      </c>
      <c r="G49" s="9">
        <v>177256939</v>
      </c>
      <c r="H49" s="9">
        <v>95505979</v>
      </c>
      <c r="I49" s="9">
        <v>359379860</v>
      </c>
      <c r="J49" s="9">
        <v>0</v>
      </c>
      <c r="K49" s="12"/>
      <c r="L49" s="9"/>
      <c r="M49" s="9">
        <v>0</v>
      </c>
      <c r="N49" s="9"/>
      <c r="O49" s="9">
        <f t="shared" si="1"/>
        <v>3090842281</v>
      </c>
    </row>
    <row r="50" spans="2:15" x14ac:dyDescent="0.25">
      <c r="B50" s="8" t="s">
        <v>55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57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 t="shared" si="6"/>
        <v>297086741.18000001</v>
      </c>
      <c r="H52" s="7">
        <f t="shared" si="6"/>
        <v>97766755.899999991</v>
      </c>
      <c r="I52" s="7">
        <f t="shared" si="6"/>
        <v>76618874.909999996</v>
      </c>
      <c r="J52" s="7">
        <f t="shared" si="6"/>
        <v>0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985583400.74000001</v>
      </c>
    </row>
    <row r="53" spans="2:15" x14ac:dyDescent="0.2">
      <c r="B53" s="8" t="s">
        <v>58</v>
      </c>
      <c r="C53" s="9">
        <v>0</v>
      </c>
      <c r="D53" s="9">
        <v>0</v>
      </c>
      <c r="E53" s="9">
        <v>1870722.5</v>
      </c>
      <c r="F53" s="10">
        <v>3103964.24</v>
      </c>
      <c r="G53" s="9">
        <v>36552718.43</v>
      </c>
      <c r="H53" s="9">
        <v>15892498.99</v>
      </c>
      <c r="I53" s="9">
        <v>7156622.9299999997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64576527.090000004</v>
      </c>
    </row>
    <row r="54" spans="2:15" x14ac:dyDescent="0.25">
      <c r="B54" s="8" t="s">
        <v>59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">
      <c r="B55" s="8" t="s">
        <v>60</v>
      </c>
      <c r="C55" s="9">
        <v>0</v>
      </c>
      <c r="D55" s="9">
        <v>109103259.75</v>
      </c>
      <c r="E55" s="9">
        <v>36401675.219999999</v>
      </c>
      <c r="F55" s="10">
        <v>197290593.22</v>
      </c>
      <c r="G55" s="9">
        <v>234522577.5</v>
      </c>
      <c r="H55" s="9">
        <v>81101356.909999996</v>
      </c>
      <c r="I55" s="9">
        <v>61186128.729999997</v>
      </c>
      <c r="J55" s="12">
        <v>0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719605591.33000004</v>
      </c>
    </row>
    <row r="56" spans="2:15" x14ac:dyDescent="0.2">
      <c r="B56" s="8" t="s">
        <v>61</v>
      </c>
      <c r="C56" s="9">
        <v>33361875.649999999</v>
      </c>
      <c r="D56" s="9">
        <v>0</v>
      </c>
      <c r="E56" s="9">
        <v>0</v>
      </c>
      <c r="F56" s="10">
        <v>57038605</v>
      </c>
      <c r="G56" s="9">
        <v>0</v>
      </c>
      <c r="H56" s="9">
        <v>0</v>
      </c>
      <c r="I56" s="9">
        <v>0</v>
      </c>
      <c r="J56" s="12">
        <v>0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90400480.650000006</v>
      </c>
    </row>
    <row r="57" spans="2:15" x14ac:dyDescent="0.2">
      <c r="B57" s="8" t="s">
        <v>62</v>
      </c>
      <c r="C57" s="9">
        <v>277907.56</v>
      </c>
      <c r="D57" s="9">
        <v>47981005.020000003</v>
      </c>
      <c r="E57" s="9">
        <v>4719860.7300000004</v>
      </c>
      <c r="F57" s="10">
        <v>20424617.210000001</v>
      </c>
      <c r="G57" s="9">
        <v>21488190.140000001</v>
      </c>
      <c r="H57" s="9">
        <v>772900</v>
      </c>
      <c r="I57" s="9">
        <v>8276123.25</v>
      </c>
      <c r="J57" s="12">
        <v>0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103940603.91000001</v>
      </c>
    </row>
    <row r="58" spans="2:15" x14ac:dyDescent="0.25">
      <c r="B58" s="8" t="s">
        <v>63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64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66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v>0</v>
      </c>
      <c r="I61" s="9">
        <v>0</v>
      </c>
      <c r="J61" s="9">
        <v>0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6928391.7600000007</v>
      </c>
    </row>
    <row r="62" spans="2:15" x14ac:dyDescent="0.25">
      <c r="B62" s="7" t="s">
        <v>67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 t="shared" si="7"/>
        <v>665008482.25</v>
      </c>
      <c r="I62" s="7">
        <f t="shared" si="7"/>
        <v>416028550.64999998</v>
      </c>
      <c r="J62" s="7">
        <f t="shared" si="7"/>
        <v>0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4036188948.8000002</v>
      </c>
    </row>
    <row r="63" spans="2:15" x14ac:dyDescent="0.2">
      <c r="B63" s="8" t="s">
        <v>68</v>
      </c>
      <c r="C63" s="9">
        <v>295957698.99000001</v>
      </c>
      <c r="D63" s="9">
        <v>699824907.87</v>
      </c>
      <c r="E63" s="9">
        <v>882560890.84000003</v>
      </c>
      <c r="F63" s="10">
        <v>681543466.24000001</v>
      </c>
      <c r="G63" s="9">
        <v>370753124.95999998</v>
      </c>
      <c r="H63" s="9">
        <v>664586914.25</v>
      </c>
      <c r="I63" s="9">
        <v>416028550.64999998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4011255553.8000002</v>
      </c>
    </row>
    <row r="64" spans="2:15" x14ac:dyDescent="0.2">
      <c r="B64" s="8" t="s">
        <v>69</v>
      </c>
      <c r="C64" s="9">
        <v>0</v>
      </c>
      <c r="D64" s="9">
        <v>0</v>
      </c>
      <c r="E64" s="9">
        <v>0</v>
      </c>
      <c r="F64" s="10">
        <v>24511827</v>
      </c>
      <c r="G64" s="9">
        <v>0</v>
      </c>
      <c r="H64" s="9">
        <v>421568</v>
      </c>
      <c r="I64" s="9">
        <v>0</v>
      </c>
      <c r="J64" s="9">
        <v>0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24933395</v>
      </c>
    </row>
    <row r="65" spans="2:15" x14ac:dyDescent="0.25">
      <c r="B65" s="8" t="s">
        <v>70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72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75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77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79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81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84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87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88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14">+D82+D79+D76+D70+D67+D62+D52+D45+D36+D26+D16+D10</f>
        <v>2079555042.77</v>
      </c>
      <c r="E84" s="15">
        <f t="shared" si="14"/>
        <v>1521028921.5500002</v>
      </c>
      <c r="F84" s="15">
        <f t="shared" si="14"/>
        <v>2381080818.3600001</v>
      </c>
      <c r="G84" s="15">
        <f t="shared" si="14"/>
        <v>1067301581.45</v>
      </c>
      <c r="H84" s="15">
        <f t="shared" si="14"/>
        <v>1011482179.37</v>
      </c>
      <c r="I84" s="15">
        <f t="shared" si="14"/>
        <v>1103101564.0099998</v>
      </c>
      <c r="J84" s="15">
        <f t="shared" si="14"/>
        <v>0</v>
      </c>
      <c r="K84" s="15">
        <f t="shared" si="14"/>
        <v>0</v>
      </c>
      <c r="L84" s="15">
        <f t="shared" si="14"/>
        <v>0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9636517425.9300003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ht="15.75" thickBot="1" x14ac:dyDescent="0.3">
      <c r="B89" s="35" t="s">
        <v>174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7728-88EC-4A43-8C7A-D0E6E1B9E698}">
  <sheetPr>
    <pageSetUpPr fitToPage="1"/>
  </sheetPr>
  <dimension ref="B3:Q95"/>
  <sheetViews>
    <sheetView showGridLines="0" view="pageBreakPreview" zoomScale="85" zoomScaleNormal="25" zoomScaleSheetLayoutView="85" workbookViewId="0"/>
  </sheetViews>
  <sheetFormatPr defaultColWidth="11.42578125" defaultRowHeight="15" x14ac:dyDescent="0.25"/>
  <cols>
    <col min="1" max="1" width="11.85546875" style="1" bestFit="1" customWidth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29" t="s">
        <v>108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15.75" x14ac:dyDescent="0.25">
      <c r="B4" s="31">
        <v>2023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15.75" customHeight="1" x14ac:dyDescent="0.25">
      <c r="B5" s="33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5.75" customHeight="1" x14ac:dyDescent="0.25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109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110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927947119.47000003</v>
      </c>
    </row>
    <row r="11" spans="2:15" x14ac:dyDescent="0.2">
      <c r="B11" s="8" t="s">
        <v>100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v>100110039.38</v>
      </c>
      <c r="I11" s="9">
        <v>100256695.09</v>
      </c>
      <c r="J11" s="9">
        <v>0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704155742.79000008</v>
      </c>
    </row>
    <row r="12" spans="2:15" x14ac:dyDescent="0.2">
      <c r="B12" s="8" t="s">
        <v>101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5213500</v>
      </c>
      <c r="J12" s="9">
        <v>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118749448.94</v>
      </c>
    </row>
    <row r="13" spans="2:15" x14ac:dyDescent="0.25">
      <c r="B13" s="8" t="s">
        <v>102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15229251.76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105041927.74000001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108321357.94999999</v>
      </c>
      <c r="J16" s="7">
        <f>+SUM(J17:J25)</f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438992799.82999998</v>
      </c>
    </row>
    <row r="17" spans="2:15" x14ac:dyDescent="0.25">
      <c r="B17" s="8" t="s">
        <v>105</v>
      </c>
      <c r="C17" s="9">
        <v>3554779.55</v>
      </c>
      <c r="D17" s="9">
        <v>2349520.61</v>
      </c>
      <c r="E17" s="9">
        <v>4557000.05</v>
      </c>
      <c r="F17" s="9">
        <v>2309054.7200000002</v>
      </c>
      <c r="G17" s="9">
        <v>5029040.09</v>
      </c>
      <c r="H17" s="9">
        <v>2530698.71</v>
      </c>
      <c r="I17" s="9">
        <v>3791360.83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24121454.560000002</v>
      </c>
    </row>
    <row r="18" spans="2:15" x14ac:dyDescent="0.25">
      <c r="B18" s="8" t="s">
        <v>106</v>
      </c>
      <c r="C18" s="9">
        <v>1201670</v>
      </c>
      <c r="D18" s="9">
        <v>472000</v>
      </c>
      <c r="E18" s="9">
        <v>5900000</v>
      </c>
      <c r="F18" s="9">
        <v>24174138.440000001</v>
      </c>
      <c r="G18" s="9">
        <v>4071472</v>
      </c>
      <c r="H18" s="9">
        <v>1938740</v>
      </c>
      <c r="I18" s="9">
        <v>30144752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67902772.439999998</v>
      </c>
    </row>
    <row r="19" spans="2:15" x14ac:dyDescent="0.25">
      <c r="B19" s="8" t="s">
        <v>99</v>
      </c>
      <c r="C19" s="9">
        <v>862510</v>
      </c>
      <c r="D19" s="9">
        <v>2804030</v>
      </c>
      <c r="E19" s="9">
        <v>3394714.5</v>
      </c>
      <c r="F19" s="9">
        <v>2202645</v>
      </c>
      <c r="G19" s="9">
        <v>2637512.5</v>
      </c>
      <c r="H19" s="9">
        <v>2354950</v>
      </c>
      <c r="I19" s="9">
        <v>3147880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17404242</v>
      </c>
    </row>
    <row r="20" spans="2:15" x14ac:dyDescent="0.25">
      <c r="B20" s="8" t="s">
        <v>111</v>
      </c>
      <c r="C20" s="9">
        <v>0</v>
      </c>
      <c r="D20" s="9">
        <v>3862937.3</v>
      </c>
      <c r="E20" s="9">
        <v>0</v>
      </c>
      <c r="F20" s="9">
        <v>4668306.5</v>
      </c>
      <c r="G20" s="9">
        <v>6750</v>
      </c>
      <c r="H20" s="9">
        <v>535600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9073593.8000000007</v>
      </c>
    </row>
    <row r="21" spans="2:15" x14ac:dyDescent="0.25">
      <c r="B21" s="8" t="s">
        <v>112</v>
      </c>
      <c r="C21" s="9">
        <v>4996696.6500000004</v>
      </c>
      <c r="D21" s="9">
        <v>5302958.99</v>
      </c>
      <c r="E21" s="9">
        <v>5187251.3600000003</v>
      </c>
      <c r="F21" s="9">
        <v>48724606.619999997</v>
      </c>
      <c r="G21" s="9">
        <v>14573114.869999999</v>
      </c>
      <c r="H21" s="9">
        <v>3906633.3</v>
      </c>
      <c r="I21" s="9">
        <v>6045250.7000000002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88736512.489999995</v>
      </c>
    </row>
    <row r="22" spans="2:15" x14ac:dyDescent="0.25">
      <c r="B22" s="8" t="s">
        <v>113</v>
      </c>
      <c r="C22" s="9">
        <v>2721953</v>
      </c>
      <c r="D22" s="9">
        <v>2583904.87</v>
      </c>
      <c r="E22" s="9">
        <v>20642786.559999999</v>
      </c>
      <c r="F22" s="9">
        <v>4064710.39</v>
      </c>
      <c r="G22" s="9">
        <v>2881853.27</v>
      </c>
      <c r="H22" s="9">
        <v>2776571.64</v>
      </c>
      <c r="I22" s="9">
        <v>2842485.99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38514265.719999999</v>
      </c>
    </row>
    <row r="23" spans="2:15" x14ac:dyDescent="0.25">
      <c r="B23" s="8" t="s">
        <v>114</v>
      </c>
      <c r="C23" s="9">
        <v>1503410.17</v>
      </c>
      <c r="D23" s="9">
        <v>461651.53</v>
      </c>
      <c r="E23" s="9">
        <v>1238995.1299999999</v>
      </c>
      <c r="F23" s="9">
        <v>3640166.04</v>
      </c>
      <c r="G23" s="9">
        <v>1315174</v>
      </c>
      <c r="H23" s="9">
        <v>2856269.97</v>
      </c>
      <c r="I23" s="9">
        <v>778008.05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11793674.890000001</v>
      </c>
    </row>
    <row r="24" spans="2:15" x14ac:dyDescent="0.25">
      <c r="B24" s="8" t="s">
        <v>115</v>
      </c>
      <c r="C24" s="9">
        <v>1470211.56</v>
      </c>
      <c r="D24" s="9">
        <v>48417459.399999999</v>
      </c>
      <c r="E24" s="9">
        <v>3923080.26</v>
      </c>
      <c r="F24" s="9">
        <v>976331.98</v>
      </c>
      <c r="G24" s="9">
        <v>48447160</v>
      </c>
      <c r="H24" s="9">
        <v>1964862.37</v>
      </c>
      <c r="I24" s="9">
        <v>60317738.219999999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165516843.78999999</v>
      </c>
    </row>
    <row r="25" spans="2:15" x14ac:dyDescent="0.25">
      <c r="B25" s="8" t="s">
        <v>116</v>
      </c>
      <c r="C25" s="9">
        <v>679733.1</v>
      </c>
      <c r="D25" s="9">
        <v>2701941.94</v>
      </c>
      <c r="E25" s="9">
        <v>4231968.8</v>
      </c>
      <c r="F25" s="9">
        <v>3283565.94</v>
      </c>
      <c r="G25" s="9">
        <v>1656867.5</v>
      </c>
      <c r="H25" s="9">
        <v>2121480.7000000002</v>
      </c>
      <c r="I25" s="9">
        <v>1253882.1599999999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15929440.140000001</v>
      </c>
    </row>
    <row r="26" spans="2:15" x14ac:dyDescent="0.25">
      <c r="B26" s="7" t="s">
        <v>117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>+SUM(G27:G35)</f>
        <v>11401823.83</v>
      </c>
      <c r="H26" s="7">
        <f t="shared" si="3"/>
        <v>11752562.539999999</v>
      </c>
      <c r="I26" s="7">
        <f t="shared" si="3"/>
        <v>19153473.649999999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152162876.09</v>
      </c>
    </row>
    <row r="27" spans="2:15" x14ac:dyDescent="0.25">
      <c r="B27" s="8" t="s">
        <v>118</v>
      </c>
      <c r="C27" s="9">
        <v>34215</v>
      </c>
      <c r="D27" s="9">
        <v>12019035.24</v>
      </c>
      <c r="E27" s="9">
        <v>5511261.3700000001</v>
      </c>
      <c r="F27" s="9">
        <v>43236741.649999999</v>
      </c>
      <c r="G27" s="9">
        <v>58650</v>
      </c>
      <c r="H27" s="9">
        <v>7965083.6100000003</v>
      </c>
      <c r="I27" s="9">
        <v>15960614.939999999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84785601.810000002</v>
      </c>
    </row>
    <row r="28" spans="2:15" x14ac:dyDescent="0.25">
      <c r="B28" s="8" t="s">
        <v>119</v>
      </c>
      <c r="C28" s="9">
        <v>694872.5</v>
      </c>
      <c r="D28" s="9">
        <v>75048</v>
      </c>
      <c r="E28" s="9">
        <v>0</v>
      </c>
      <c r="F28" s="9">
        <v>553656</v>
      </c>
      <c r="G28" s="9">
        <v>0</v>
      </c>
      <c r="H28" s="9">
        <v>460908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1784484.5</v>
      </c>
    </row>
    <row r="29" spans="2:15" x14ac:dyDescent="0.25">
      <c r="B29" s="8" t="s">
        <v>172</v>
      </c>
      <c r="C29" s="9">
        <v>0</v>
      </c>
      <c r="D29" s="9">
        <v>0</v>
      </c>
      <c r="E29" s="9">
        <v>0</v>
      </c>
      <c r="F29" s="9">
        <v>315719.92</v>
      </c>
      <c r="G29" s="9">
        <v>1359042.5</v>
      </c>
      <c r="H29" s="9">
        <v>751425.38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2426187.7999999998</v>
      </c>
    </row>
    <row r="30" spans="2:15" x14ac:dyDescent="0.25">
      <c r="B30" s="8" t="s">
        <v>120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42243.4</v>
      </c>
    </row>
    <row r="31" spans="2:15" x14ac:dyDescent="0.25">
      <c r="B31" s="8" t="s">
        <v>173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3468</v>
      </c>
      <c r="I31" s="9">
        <v>584572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1879957.81</v>
      </c>
    </row>
    <row r="32" spans="2:15" x14ac:dyDescent="0.25">
      <c r="B32" s="8" t="s">
        <v>121</v>
      </c>
      <c r="C32" s="9">
        <v>3041166.72</v>
      </c>
      <c r="D32" s="9">
        <v>6621662.4199999999</v>
      </c>
      <c r="E32" s="9">
        <v>11806693.109999999</v>
      </c>
      <c r="F32" s="9">
        <v>10304934.390000001</v>
      </c>
      <c r="G32" s="9">
        <v>6834887.75</v>
      </c>
      <c r="H32" s="9">
        <v>661738.49</v>
      </c>
      <c r="I32" s="9">
        <v>737233.11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40008315.990000002</v>
      </c>
    </row>
    <row r="33" spans="2:15" x14ac:dyDescent="0.25">
      <c r="B33" s="8" t="s">
        <v>122</v>
      </c>
      <c r="C33" s="9">
        <v>812999</v>
      </c>
      <c r="D33" s="9">
        <v>877211.61</v>
      </c>
      <c r="E33" s="9">
        <v>962983.53</v>
      </c>
      <c r="F33" s="9">
        <v>4427908.12</v>
      </c>
      <c r="G33" s="9">
        <v>1202387.45</v>
      </c>
      <c r="H33" s="9">
        <v>855171.27</v>
      </c>
      <c r="I33" s="9">
        <v>1180545.8999999999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10319206.880000001</v>
      </c>
    </row>
    <row r="34" spans="2:15" x14ac:dyDescent="0.25">
      <c r="B34" s="8" t="s">
        <v>123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5">
      <c r="B35" s="8" t="s">
        <v>124</v>
      </c>
      <c r="C35" s="9">
        <v>4036100.3</v>
      </c>
      <c r="D35" s="9">
        <v>299679</v>
      </c>
      <c r="E35" s="9">
        <v>2946050.97</v>
      </c>
      <c r="F35" s="9">
        <v>1040788.01</v>
      </c>
      <c r="G35" s="9">
        <v>848984.13</v>
      </c>
      <c r="H35" s="9">
        <v>1054767.79</v>
      </c>
      <c r="I35" s="9">
        <v>690507.7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10916877.899999999</v>
      </c>
    </row>
    <row r="36" spans="2:15" x14ac:dyDescent="0.25">
      <c r="B36" s="7" t="s">
        <v>125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2900000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4800000</v>
      </c>
    </row>
    <row r="37" spans="2:15" x14ac:dyDescent="0.25">
      <c r="B37" s="8" t="s">
        <v>126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2900000</v>
      </c>
      <c r="J37" s="9">
        <v>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4800000</v>
      </c>
    </row>
    <row r="38" spans="2:15" x14ac:dyDescent="0.25">
      <c r="B38" s="8" t="s">
        <v>127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128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129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130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131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132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133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134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359379860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3090842281</v>
      </c>
    </row>
    <row r="46" spans="2:15" x14ac:dyDescent="0.25">
      <c r="B46" s="8" t="s">
        <v>135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136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137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5">
      <c r="B49" s="8" t="s">
        <v>138</v>
      </c>
      <c r="C49" s="9">
        <v>0</v>
      </c>
      <c r="D49" s="9">
        <v>1017000000</v>
      </c>
      <c r="E49" s="9">
        <v>400000000</v>
      </c>
      <c r="F49" s="9">
        <v>1041699503</v>
      </c>
      <c r="G49" s="9">
        <v>177256939</v>
      </c>
      <c r="H49" s="9">
        <v>95505979</v>
      </c>
      <c r="I49" s="9">
        <v>359379860</v>
      </c>
      <c r="J49" s="9">
        <v>0</v>
      </c>
      <c r="K49" s="12"/>
      <c r="L49" s="9"/>
      <c r="M49" s="9">
        <v>0</v>
      </c>
      <c r="N49" s="9"/>
      <c r="O49" s="9">
        <f t="shared" si="1"/>
        <v>3090842281</v>
      </c>
    </row>
    <row r="50" spans="2:15" x14ac:dyDescent="0.25">
      <c r="B50" s="8" t="s">
        <v>139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140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141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>+SUM(G53:G61)</f>
        <v>297086741.18000001</v>
      </c>
      <c r="H52" s="7">
        <f t="shared" si="6"/>
        <v>97766755.899999991</v>
      </c>
      <c r="I52" s="7">
        <f t="shared" si="6"/>
        <v>76618874.909999996</v>
      </c>
      <c r="J52" s="7">
        <f t="shared" si="6"/>
        <v>0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985583400.74000001</v>
      </c>
    </row>
    <row r="53" spans="2:15" x14ac:dyDescent="0.25">
      <c r="B53" s="8" t="s">
        <v>142</v>
      </c>
      <c r="C53" s="9">
        <v>0</v>
      </c>
      <c r="D53" s="9">
        <v>0</v>
      </c>
      <c r="E53" s="9">
        <v>1870722.5</v>
      </c>
      <c r="F53" s="9">
        <v>3103964.24</v>
      </c>
      <c r="G53" s="9">
        <v>36552718.43</v>
      </c>
      <c r="H53" s="9">
        <v>15892498.99</v>
      </c>
      <c r="I53" s="9">
        <v>7156622.9299999997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64576527.090000004</v>
      </c>
    </row>
    <row r="54" spans="2:15" x14ac:dyDescent="0.25">
      <c r="B54" s="8" t="s">
        <v>143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5">
      <c r="B55" s="8" t="s">
        <v>144</v>
      </c>
      <c r="C55" s="9">
        <v>0</v>
      </c>
      <c r="D55" s="9">
        <v>109103259.75</v>
      </c>
      <c r="E55" s="9">
        <v>36401675.219999999</v>
      </c>
      <c r="F55" s="9">
        <v>197290593.22</v>
      </c>
      <c r="G55" s="9">
        <v>234522577.5</v>
      </c>
      <c r="H55" s="9">
        <v>81101356.909999996</v>
      </c>
      <c r="I55" s="9">
        <v>61186128.729999997</v>
      </c>
      <c r="J55" s="12">
        <v>0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719605591.33000004</v>
      </c>
    </row>
    <row r="56" spans="2:15" x14ac:dyDescent="0.25">
      <c r="B56" s="8" t="s">
        <v>145</v>
      </c>
      <c r="C56" s="9">
        <v>33361875.649999999</v>
      </c>
      <c r="D56" s="9">
        <v>0</v>
      </c>
      <c r="E56" s="9">
        <v>0</v>
      </c>
      <c r="F56" s="9">
        <v>57038605</v>
      </c>
      <c r="G56" s="9">
        <v>0</v>
      </c>
      <c r="H56" s="9">
        <v>0</v>
      </c>
      <c r="I56" s="9">
        <v>0</v>
      </c>
      <c r="J56" s="12">
        <v>0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90400480.650000006</v>
      </c>
    </row>
    <row r="57" spans="2:15" x14ac:dyDescent="0.25">
      <c r="B57" s="8" t="s">
        <v>146</v>
      </c>
      <c r="C57" s="9">
        <v>277907.56</v>
      </c>
      <c r="D57" s="9">
        <v>47981005.020000003</v>
      </c>
      <c r="E57" s="9">
        <v>4719860.7300000004</v>
      </c>
      <c r="F57" s="9">
        <v>20424617.210000001</v>
      </c>
      <c r="G57" s="9">
        <v>21488190.140000001</v>
      </c>
      <c r="H57" s="9">
        <v>772900</v>
      </c>
      <c r="I57" s="9">
        <v>8276123.25</v>
      </c>
      <c r="J57" s="12">
        <v>0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103940603.91000001</v>
      </c>
    </row>
    <row r="58" spans="2:15" x14ac:dyDescent="0.25">
      <c r="B58" s="8" t="s">
        <v>147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148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149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150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v>0</v>
      </c>
      <c r="I61" s="9">
        <v>0</v>
      </c>
      <c r="J61" s="9">
        <v>0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6928391.7600000007</v>
      </c>
    </row>
    <row r="62" spans="2:15" x14ac:dyDescent="0.25">
      <c r="B62" s="7" t="s">
        <v>151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 t="shared" si="7"/>
        <v>665008482.25</v>
      </c>
      <c r="I62" s="7">
        <f t="shared" si="7"/>
        <v>416028550.64999998</v>
      </c>
      <c r="J62" s="7">
        <f t="shared" si="7"/>
        <v>0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4036188948.8000002</v>
      </c>
    </row>
    <row r="63" spans="2:15" x14ac:dyDescent="0.25">
      <c r="B63" s="8" t="s">
        <v>152</v>
      </c>
      <c r="C63" s="9">
        <v>295957698.99000001</v>
      </c>
      <c r="D63" s="9">
        <v>699824907.87</v>
      </c>
      <c r="E63" s="9">
        <v>882560890.84000003</v>
      </c>
      <c r="F63" s="9">
        <v>681543466.24000001</v>
      </c>
      <c r="G63" s="9">
        <v>370753124.95999998</v>
      </c>
      <c r="H63" s="9">
        <v>664586914.25</v>
      </c>
      <c r="I63" s="9">
        <v>416028550.64999998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4011255553.8000002</v>
      </c>
    </row>
    <row r="64" spans="2:15" x14ac:dyDescent="0.25">
      <c r="B64" s="8" t="s">
        <v>153</v>
      </c>
      <c r="C64" s="9">
        <v>0</v>
      </c>
      <c r="D64" s="9">
        <v>0</v>
      </c>
      <c r="E64" s="9">
        <v>0</v>
      </c>
      <c r="F64" s="9">
        <v>24511827</v>
      </c>
      <c r="G64" s="9">
        <v>0</v>
      </c>
      <c r="H64" s="9">
        <v>421568</v>
      </c>
      <c r="I64" s="9">
        <v>0</v>
      </c>
      <c r="J64" s="9">
        <v>0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24933395</v>
      </c>
    </row>
    <row r="65" spans="2:15" x14ac:dyDescent="0.25">
      <c r="B65" s="8" t="s">
        <v>154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155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156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v>0</v>
      </c>
      <c r="G67" s="7">
        <v>0</v>
      </c>
      <c r="H67" s="7"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157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158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159</v>
      </c>
      <c r="C70" s="7">
        <f>+SUM(C71:C74)</f>
        <v>0</v>
      </c>
      <c r="D70" s="7">
        <f t="shared" ref="D70:L70" si="9">+SUM(D71:D74)</f>
        <v>0</v>
      </c>
      <c r="E70" s="7">
        <f>+SUM(E71:E74)</f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160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161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162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163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164</v>
      </c>
      <c r="C76" s="7">
        <f>+SUM(C77:C78)</f>
        <v>0</v>
      </c>
      <c r="D76" s="7">
        <f t="shared" ref="D76:H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ref="I76:N76" si="11">+SUM(I77:I78)</f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"/>
        <v>0</v>
      </c>
    </row>
    <row r="77" spans="2:15" x14ac:dyDescent="0.25">
      <c r="B77" s="8" t="s">
        <v>165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166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2">+SUM(C78:N78)</f>
        <v>0</v>
      </c>
    </row>
    <row r="79" spans="2:15" x14ac:dyDescent="0.25">
      <c r="B79" s="7" t="s">
        <v>167</v>
      </c>
      <c r="C79" s="7">
        <f>+SUM(C80:C81)</f>
        <v>0</v>
      </c>
      <c r="D79" s="7">
        <f t="shared" ref="D79" si="13">+SUM(D80:D81)</f>
        <v>0</v>
      </c>
      <c r="E79" s="7">
        <f t="shared" ref="E79" si="14">+SUM(E80:E81)</f>
        <v>0</v>
      </c>
      <c r="F79" s="7">
        <f t="shared" ref="F79" si="15">+SUM(F80:F81)</f>
        <v>0</v>
      </c>
      <c r="G79" s="7">
        <f t="shared" ref="G79" si="16">+SUM(G80:G81)</f>
        <v>0</v>
      </c>
      <c r="H79" s="7">
        <f t="shared" ref="H79" si="17">+SUM(H80:H81)</f>
        <v>0</v>
      </c>
      <c r="I79" s="7">
        <f t="shared" ref="I79:N79" si="18">+SUM(I80:I81)</f>
        <v>0</v>
      </c>
      <c r="J79" s="7">
        <f t="shared" si="18"/>
        <v>0</v>
      </c>
      <c r="K79" s="7">
        <f t="shared" si="18"/>
        <v>0</v>
      </c>
      <c r="L79" s="7">
        <f t="shared" si="18"/>
        <v>0</v>
      </c>
      <c r="M79" s="7">
        <f t="shared" si="18"/>
        <v>0</v>
      </c>
      <c r="N79" s="7">
        <f t="shared" si="18"/>
        <v>0</v>
      </c>
      <c r="O79" s="7">
        <f t="shared" si="12"/>
        <v>0</v>
      </c>
    </row>
    <row r="80" spans="2:15" x14ac:dyDescent="0.25">
      <c r="B80" s="8" t="s">
        <v>168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2"/>
        <v>0</v>
      </c>
    </row>
    <row r="81" spans="2:17" x14ac:dyDescent="0.25">
      <c r="B81" s="8" t="s">
        <v>169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2"/>
        <v>0</v>
      </c>
    </row>
    <row r="82" spans="2:17" x14ac:dyDescent="0.25">
      <c r="B82" s="7" t="s">
        <v>170</v>
      </c>
      <c r="C82" s="7">
        <f>+SUM(C83)</f>
        <v>0</v>
      </c>
      <c r="D82" s="7">
        <f t="shared" ref="D82:H82" si="19">+SUM(D83)</f>
        <v>0</v>
      </c>
      <c r="E82" s="7">
        <f t="shared" si="19"/>
        <v>0</v>
      </c>
      <c r="F82" s="7">
        <f t="shared" si="19"/>
        <v>0</v>
      </c>
      <c r="G82" s="7">
        <f t="shared" si="19"/>
        <v>0</v>
      </c>
      <c r="H82" s="7">
        <f t="shared" si="19"/>
        <v>0</v>
      </c>
      <c r="I82" s="7">
        <f t="shared" ref="I82:N82" si="20">+SUM(I83)</f>
        <v>0</v>
      </c>
      <c r="J82" s="7">
        <f t="shared" si="20"/>
        <v>0</v>
      </c>
      <c r="K82" s="7">
        <f t="shared" si="20"/>
        <v>0</v>
      </c>
      <c r="L82" s="7">
        <f t="shared" si="20"/>
        <v>0</v>
      </c>
      <c r="M82" s="7">
        <f t="shared" si="20"/>
        <v>0</v>
      </c>
      <c r="N82" s="7">
        <f t="shared" si="20"/>
        <v>0</v>
      </c>
      <c r="O82" s="7">
        <f t="shared" si="12"/>
        <v>0</v>
      </c>
    </row>
    <row r="83" spans="2:17" x14ac:dyDescent="0.25">
      <c r="B83" s="8" t="s">
        <v>171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2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21">+D82+D79+D76+D70+D67+D62+D52+D45+D36+D26+D16+D10</f>
        <v>2079555042.77</v>
      </c>
      <c r="E84" s="15">
        <f t="shared" si="21"/>
        <v>1521028921.5500002</v>
      </c>
      <c r="F84" s="15">
        <f t="shared" si="21"/>
        <v>2381080818.3600001</v>
      </c>
      <c r="G84" s="15">
        <f t="shared" si="21"/>
        <v>1067301581.45</v>
      </c>
      <c r="H84" s="15">
        <f t="shared" si="21"/>
        <v>1011482179.37</v>
      </c>
      <c r="I84" s="15">
        <f t="shared" si="21"/>
        <v>1103101564.0099998</v>
      </c>
      <c r="J84" s="15">
        <f t="shared" si="21"/>
        <v>0</v>
      </c>
      <c r="K84" s="15">
        <f t="shared" si="21"/>
        <v>0</v>
      </c>
      <c r="L84" s="15">
        <f t="shared" si="21"/>
        <v>0</v>
      </c>
      <c r="M84" s="15">
        <f t="shared" si="21"/>
        <v>0</v>
      </c>
      <c r="N84" s="15">
        <f t="shared" si="21"/>
        <v>0</v>
      </c>
      <c r="O84" s="15">
        <f>+O82+O79+O76+O70+O67+O62+O52+O45+O36+O26+O16+O10</f>
        <v>9636517425.9300003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x14ac:dyDescent="0.25">
      <c r="B89" s="17"/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5" ma:contentTypeDescription="Crear nuevo documento." ma:contentTypeScope="" ma:versionID="a752888a59e8ef55f4a0d4f60f33dd9c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7d373ef76b757c0b50f54b24de96baf4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Props1.xml><?xml version="1.0" encoding="utf-8"?>
<ds:datastoreItem xmlns:ds="http://schemas.openxmlformats.org/officeDocument/2006/customXml" ds:itemID="{6E0C9143-2A0E-49AF-845E-A68BB9A6C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89B4CA-C2A2-477A-AD2B-4739C7A0511C}">
  <ds:schemaRefs>
    <ds:schemaRef ds:uri="2eb8c7ae-3c1c-4945-834e-34f6a24ec4c0"/>
    <ds:schemaRef ds:uri="http://schemas.microsoft.com/office/2006/documentManagement/types"/>
    <ds:schemaRef ds:uri="cea8701c-55d6-4189-9049-b42e5cb22d5d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Ejecución Pres. Julio 2023</vt:lpstr>
      <vt:lpstr>P1 Ejecucion  (2)</vt:lpstr>
      <vt:lpstr>'Ejecución Pres. Julio 2023'!Print_Area</vt:lpstr>
      <vt:lpstr>'P1 Ejecucion 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2023-08-01T16:53:53Z</cp:lastPrinted>
  <dcterms:created xsi:type="dcterms:W3CDTF">2023-02-01T15:57:51Z</dcterms:created>
  <dcterms:modified xsi:type="dcterms:W3CDTF">2023-08-03T18:03:46Z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