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New folder (11)\modificado\"/>
    </mc:Choice>
  </mc:AlternateContent>
  <xr:revisionPtr revIDLastSave="0" documentId="13_ncr:1_{521BBDF4-8EA3-4B99-8B0A-92956C515A2D}" xr6:coauthVersionLast="47" xr6:coauthVersionMax="47" xr10:uidLastSave="{00000000-0000-0000-0000-000000000000}"/>
  <bookViews>
    <workbookView xWindow="-120" yWindow="-120" windowWidth="29040" windowHeight="15840" xr2:uid="{F2A9D4E6-1934-48D7-8B88-D3FEBA5FA077}"/>
  </bookViews>
  <sheets>
    <sheet name="Ejec. presupuestaria abril 2023" sheetId="1" r:id="rId1"/>
  </sheets>
  <definedNames>
    <definedName name="_xlnm.Print_Area" localSheetId="0">'Ejec. presupuestaria abril 2023'!$A$1:$N$97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83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N80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N77" i="1"/>
  <c r="M76" i="1"/>
  <c r="L76" i="1"/>
  <c r="K76" i="1"/>
  <c r="J76" i="1"/>
  <c r="I76" i="1"/>
  <c r="H76" i="1"/>
  <c r="G76" i="1"/>
  <c r="F76" i="1"/>
  <c r="E76" i="1"/>
  <c r="D76" i="1"/>
  <c r="C76" i="1"/>
  <c r="B76" i="1"/>
  <c r="N76" i="1" s="1"/>
  <c r="N75" i="1"/>
  <c r="N74" i="1"/>
  <c r="N73" i="1"/>
  <c r="N72" i="1"/>
  <c r="N71" i="1"/>
  <c r="M70" i="1"/>
  <c r="L70" i="1"/>
  <c r="K70" i="1"/>
  <c r="J70" i="1"/>
  <c r="I70" i="1"/>
  <c r="H70" i="1"/>
  <c r="G70" i="1"/>
  <c r="F70" i="1"/>
  <c r="E70" i="1"/>
  <c r="D70" i="1"/>
  <c r="C70" i="1"/>
  <c r="B70" i="1"/>
  <c r="N69" i="1"/>
  <c r="N68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N65" i="1"/>
  <c r="N64" i="1"/>
  <c r="N63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N60" i="1"/>
  <c r="N59" i="1"/>
  <c r="N58" i="1"/>
  <c r="N57" i="1"/>
  <c r="N56" i="1"/>
  <c r="N55" i="1"/>
  <c r="N54" i="1"/>
  <c r="N53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N50" i="1"/>
  <c r="N49" i="1"/>
  <c r="N48" i="1"/>
  <c r="N47" i="1"/>
  <c r="N46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N43" i="1"/>
  <c r="N42" i="1"/>
  <c r="N41" i="1"/>
  <c r="N40" i="1"/>
  <c r="N39" i="1"/>
  <c r="N38" i="1"/>
  <c r="N37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N34" i="1"/>
  <c r="N33" i="1"/>
  <c r="N32" i="1"/>
  <c r="N31" i="1"/>
  <c r="N30" i="1"/>
  <c r="N29" i="1"/>
  <c r="N28" i="1"/>
  <c r="N27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N21" i="1"/>
  <c r="N20" i="1"/>
  <c r="N19" i="1"/>
  <c r="N18" i="1"/>
  <c r="N17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N14" i="1"/>
  <c r="N13" i="1"/>
  <c r="N12" i="1"/>
  <c r="N11" i="1"/>
  <c r="M10" i="1"/>
  <c r="L10" i="1"/>
  <c r="K10" i="1"/>
  <c r="J10" i="1"/>
  <c r="I10" i="1"/>
  <c r="H10" i="1"/>
  <c r="G10" i="1"/>
  <c r="F10" i="1"/>
  <c r="E10" i="1"/>
  <c r="D10" i="1"/>
  <c r="C10" i="1"/>
  <c r="B10" i="1"/>
  <c r="N70" i="1" l="1"/>
  <c r="N67" i="1"/>
  <c r="N62" i="1"/>
  <c r="N79" i="1"/>
  <c r="N45" i="1"/>
  <c r="B84" i="1"/>
  <c r="N52" i="1"/>
  <c r="M84" i="1"/>
  <c r="N36" i="1"/>
  <c r="N26" i="1"/>
  <c r="G84" i="1"/>
  <c r="H84" i="1"/>
  <c r="N16" i="1"/>
  <c r="L84" i="1"/>
  <c r="J84" i="1"/>
  <c r="E84" i="1"/>
  <c r="C84" i="1"/>
  <c r="F84" i="1"/>
  <c r="D84" i="1"/>
  <c r="I84" i="1"/>
  <c r="N10" i="1"/>
  <c r="K84" i="1"/>
  <c r="N82" i="1"/>
  <c r="N84" i="1" l="1"/>
</calcChain>
</file>

<file path=xl/sharedStrings.xml><?xml version="1.0" encoding="utf-8"?>
<sst xmlns="http://schemas.openxmlformats.org/spreadsheetml/2006/main" count="103" uniqueCount="103">
  <si>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</si>
  <si>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</si>
  <si>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</si>
  <si>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</si>
  <si>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</si>
  <si>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</si>
  <si>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</si>
  <si>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</si>
  <si>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</si>
  <si>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</si>
  <si>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</si>
  <si>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</si>
  <si>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</si>
  <si>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</si>
  <si>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</si>
  <si>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</si>
  <si>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</si>
  <si>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</si>
  <si>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</si>
  <si>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</si>
  <si>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</si>
  <si>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</si>
  <si>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</si>
  <si>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</si>
  <si>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</si>
  <si>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</si>
  <si>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</si>
  <si>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</si>
  <si>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</si>
  <si>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</si>
  <si>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</si>
  <si>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</si>
  <si>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</si>
  <si>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</si>
  <si>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</si>
  <si>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</si>
  <si>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</si>
  <si>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</si>
  <si>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</si>
  <si>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</si>
  <si>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</si>
  <si>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</si>
  <si>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</si>
  <si>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</si>
  <si>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</si>
  <si>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</si>
  <si>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</si>
  <si>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</si>
  <si>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</si>
  <si>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</si>
  <si>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</si>
  <si>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</si>
  <si>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</si>
  <si>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</si>
  <si>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</si>
  <si>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</si>
  <si>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</si>
  <si>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</si>
  <si>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</si>
  <si>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</si>
  <si>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</si>
  <si>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</si>
  <si>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</si>
  <si>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</si>
  <si>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</si>
  <si>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</si>
  <si>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</si>
  <si>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</si>
  <si>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</si>
  <si>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</si>
  <si>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</si>
  <si>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</si>
  <si>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</si>
  <si>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</si>
  <si>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</si>
  <si>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</si>
  <si>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</si>
  <si>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</si>
  <si>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</si>
  <si>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</si>
  <si>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</si>
  <si>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</si>
  <si>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</si>
  <si>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</si>
  <si>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</si>
  <si>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</si>
  <si>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</si>
  <si>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</si>
  <si>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</si>
  <si>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</si>
  <si>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</si>
  <si>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</si>
  <si>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</si>
  <si>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</si>
  <si>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</si>
  <si>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</si>
  <si>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</si>
  <si>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</si>
  <si>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Directora Financiera</t>
  </si>
  <si>
    <t>Viceministro adm. y financiero</t>
  </si>
  <si>
    <t>Lic. Lizzy Maxiel Martinez Amadis</t>
  </si>
  <si>
    <t>Encargada Presupuesto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</si>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</sst>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0" fillId="0" borderId="9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108857</xdr:rowOff>
    </xdr:from>
    <xdr:to>
      <xdr:col>0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0</xdr:col>
      <xdr:colOff>293077</xdr:colOff>
      <xdr:row>92</xdr:row>
      <xdr:rowOff>109904</xdr:rowOff>
    </xdr:from>
    <xdr:to>
      <xdr:col>0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891443</xdr:colOff>
      <xdr:row>92</xdr:row>
      <xdr:rowOff>109904</xdr:rowOff>
    </xdr:from>
    <xdr:to>
      <xdr:col>6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498620</xdr:colOff>
      <xdr:row>92</xdr:row>
      <xdr:rowOff>157961</xdr:rowOff>
    </xdr:from>
    <xdr:to>
      <xdr:col>12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A3:P95"/>
  <sheetViews>
    <sheetView showGridLines="0" tabSelected="1" view="pageBreakPreview" topLeftCell="A70" zoomScaleNormal="25" zoomScaleSheetLayoutView="100" workbookViewId="0">
      <selection activeCell="H88" sqref="H88"/>
    </sheetView>
  </sheetViews>
  <sheetFormatPr defaultColWidth="11.42578125" defaultRowHeight="15" x14ac:dyDescent="0.25"/>
  <cols>
    <col min="1" max="1" width="63" style="1" customWidth="1"/>
    <col min="2" max="2" width="17.85546875" style="1" customWidth="1"/>
    <col min="3" max="3" width="16.85546875" style="1" bestFit="1" customWidth="1"/>
    <col min="4" max="4" width="17.140625" style="1" customWidth="1"/>
    <col min="5" max="5" width="18.5703125" style="1" customWidth="1"/>
    <col min="6" max="6" width="15.7109375" style="1" customWidth="1"/>
    <col min="7" max="7" width="13.85546875" style="1" customWidth="1"/>
    <col min="8" max="8" width="14.5703125" style="1" customWidth="1"/>
    <col min="9" max="9" width="14" style="1" customWidth="1"/>
    <col min="10" max="10" width="14.28515625" style="1" customWidth="1"/>
    <col min="11" max="11" width="13.7109375" style="1" customWidth="1"/>
    <col min="12" max="12" width="13.28515625" style="1" customWidth="1"/>
    <col min="13" max="13" width="14.7109375" style="1" customWidth="1"/>
    <col min="14" max="15" width="16.85546875" style="1" bestFit="1" customWidth="1"/>
    <col min="16" max="16384" width="11.42578125" style="1"/>
  </cols>
  <sheetData>
    <row r="3" spans="1:15" ht="28.5" customHeight="1" x14ac:dyDescent="0.2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5" ht="15.75" x14ac:dyDescent="0.25">
      <c r="A4" s="30">
        <v>2023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 ht="15.75" customHeight="1" x14ac:dyDescent="0.25">
      <c r="A5" s="32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5" ht="15.75" customHeight="1" x14ac:dyDescent="0.25">
      <c r="A6" s="33" t="s">
        <v>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8" spans="1:15" ht="23.25" customHeight="1" x14ac:dyDescent="0.25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4" t="s">
        <v>8</v>
      </c>
      <c r="G8" s="3" t="s">
        <v>9</v>
      </c>
      <c r="H8" s="4" t="s">
        <v>10</v>
      </c>
      <c r="I8" s="3" t="s">
        <v>11</v>
      </c>
      <c r="J8" s="3" t="s">
        <v>12</v>
      </c>
      <c r="K8" s="3" t="s">
        <v>13</v>
      </c>
      <c r="L8" s="3" t="s">
        <v>14</v>
      </c>
      <c r="M8" s="4" t="s">
        <v>15</v>
      </c>
      <c r="N8" s="3" t="s">
        <v>16</v>
      </c>
    </row>
    <row r="9" spans="1:15" x14ac:dyDescent="0.25">
      <c r="A9" s="5" t="s">
        <v>17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8">
        <v>2485071860.5700002</v>
      </c>
    </row>
    <row r="10" spans="1:15" x14ac:dyDescent="0.25">
      <c r="A10" s="7" t="s">
        <v>18</v>
      </c>
      <c r="B10" s="7">
        <f>+SUM(B11:B15)</f>
        <v>117565472.86000001</v>
      </c>
      <c r="C10" s="7">
        <f t="shared" ref="C10:M10" si="0">+SUM(C11:C15)</f>
        <v>116754585.82000001</v>
      </c>
      <c r="D10" s="7">
        <f t="shared" si="0"/>
        <v>123246272.59</v>
      </c>
      <c r="E10" s="7">
        <f t="shared" si="0"/>
        <v>200034740.10999998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>+SUM(B10:M10)</f>
        <v>557601071.38</v>
      </c>
      <c r="O10" s="19">
        <f>+O9-E84</f>
        <v>280191170.4000001</v>
      </c>
    </row>
    <row r="11" spans="1:15" x14ac:dyDescent="0.2">
      <c r="A11" s="8" t="s">
        <v>19</v>
      </c>
      <c r="B11" s="9">
        <v>97712688.290000007</v>
      </c>
      <c r="C11" s="9">
        <v>96984483.260000005</v>
      </c>
      <c r="D11" s="9">
        <v>103202022.89</v>
      </c>
      <c r="E11" s="9">
        <v>102852596.87</v>
      </c>
      <c r="F11" s="9">
        <v>0</v>
      </c>
      <c r="G11" s="9">
        <v>0</v>
      </c>
      <c r="H11" s="9">
        <v>0</v>
      </c>
      <c r="I11" s="9">
        <v>0</v>
      </c>
      <c r="J11" s="10">
        <v>0</v>
      </c>
      <c r="K11" s="9">
        <v>0</v>
      </c>
      <c r="L11" s="9">
        <v>0</v>
      </c>
      <c r="M11" s="9">
        <v>0</v>
      </c>
      <c r="N11" s="9">
        <f>+SUM(B11:M11)</f>
        <v>400751791.31</v>
      </c>
    </row>
    <row r="12" spans="1:15" x14ac:dyDescent="0.2">
      <c r="A12" s="8" t="s">
        <v>20</v>
      </c>
      <c r="B12" s="9">
        <v>5088000</v>
      </c>
      <c r="C12" s="9">
        <v>5118000</v>
      </c>
      <c r="D12" s="9">
        <v>5068000</v>
      </c>
      <c r="E12" s="9">
        <v>81967160.450000003</v>
      </c>
      <c r="F12" s="9">
        <v>0</v>
      </c>
      <c r="G12" s="9">
        <v>0</v>
      </c>
      <c r="H12" s="9">
        <v>0</v>
      </c>
      <c r="I12" s="9">
        <v>0</v>
      </c>
      <c r="J12" s="10">
        <v>0</v>
      </c>
      <c r="K12" s="9">
        <v>0</v>
      </c>
      <c r="L12" s="9">
        <v>0</v>
      </c>
      <c r="M12" s="9">
        <v>0</v>
      </c>
      <c r="N12" s="9">
        <f t="shared" ref="N12:N77" si="1">+SUM(B12:M12)</f>
        <v>97241160.450000003</v>
      </c>
    </row>
    <row r="13" spans="1:15" x14ac:dyDescent="0.25">
      <c r="A13" s="8" t="s">
        <v>21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f t="shared" si="1"/>
        <v>0</v>
      </c>
    </row>
    <row r="14" spans="1:15" x14ac:dyDescent="0.25">
      <c r="A14" s="8" t="s">
        <v>22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f t="shared" si="1"/>
        <v>0</v>
      </c>
    </row>
    <row r="15" spans="1:15" x14ac:dyDescent="0.25">
      <c r="A15" s="8" t="s">
        <v>23</v>
      </c>
      <c r="B15" s="9">
        <v>14764784.57</v>
      </c>
      <c r="C15" s="9">
        <v>14652102.560000001</v>
      </c>
      <c r="D15" s="9">
        <v>14976249.699999999</v>
      </c>
      <c r="E15" s="9">
        <v>15214982.789999999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f t="shared" si="1"/>
        <v>59608119.619999997</v>
      </c>
    </row>
    <row r="16" spans="1:15" x14ac:dyDescent="0.25">
      <c r="A16" s="7" t="s">
        <v>24</v>
      </c>
      <c r="B16" s="7">
        <f>+SUM(B17:B25)</f>
        <v>15746696.120000001</v>
      </c>
      <c r="C16" s="7">
        <f t="shared" ref="C16:M16" si="2">+SUM(C17:C25)</f>
        <v>68715337.980000004</v>
      </c>
      <c r="D16" s="7">
        <f t="shared" si="2"/>
        <v>21466025.750000004</v>
      </c>
      <c r="E16" s="7">
        <f t="shared" si="2"/>
        <v>85875958.700000018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>+SUM(I17:I25)</f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>+SUM(B16:M16)</f>
        <v>191804018.55000001</v>
      </c>
    </row>
    <row r="17" spans="1:14" x14ac:dyDescent="0.2">
      <c r="A17" s="8" t="s">
        <v>25</v>
      </c>
      <c r="B17" s="9">
        <v>2656659.04</v>
      </c>
      <c r="C17" s="9">
        <v>3183702.18</v>
      </c>
      <c r="D17" s="9">
        <v>4481682.8600000003</v>
      </c>
      <c r="E17" s="10">
        <v>2151778.5499999998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f t="shared" si="1"/>
        <v>12473822.630000003</v>
      </c>
    </row>
    <row r="18" spans="1:14" x14ac:dyDescent="0.2">
      <c r="A18" s="8" t="s">
        <v>26</v>
      </c>
      <c r="B18" s="9">
        <v>1201670</v>
      </c>
      <c r="C18" s="9">
        <v>472000</v>
      </c>
      <c r="D18" s="9">
        <v>0</v>
      </c>
      <c r="E18" s="10">
        <v>24174138.440000001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f t="shared" si="1"/>
        <v>25847808.440000001</v>
      </c>
    </row>
    <row r="19" spans="1:14" x14ac:dyDescent="0.2">
      <c r="A19" s="8" t="s">
        <v>27</v>
      </c>
      <c r="B19" s="9">
        <v>862510</v>
      </c>
      <c r="C19" s="9">
        <v>1578685</v>
      </c>
      <c r="D19" s="9">
        <v>3394714.5</v>
      </c>
      <c r="E19" s="10">
        <v>2202645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f t="shared" si="1"/>
        <v>8038554.5</v>
      </c>
    </row>
    <row r="20" spans="1:14" x14ac:dyDescent="0.2">
      <c r="A20" s="8" t="s">
        <v>28</v>
      </c>
      <c r="B20" s="9">
        <v>0</v>
      </c>
      <c r="C20" s="9">
        <v>3862937.3</v>
      </c>
      <c r="D20" s="9">
        <v>0</v>
      </c>
      <c r="E20" s="10">
        <v>4668306.5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f t="shared" si="1"/>
        <v>8531243.8000000007</v>
      </c>
    </row>
    <row r="21" spans="1:14" x14ac:dyDescent="0.2">
      <c r="A21" s="8" t="s">
        <v>29</v>
      </c>
      <c r="B21" s="9">
        <v>4996696.6500000004</v>
      </c>
      <c r="C21" s="9">
        <v>5302958.99</v>
      </c>
      <c r="D21" s="9">
        <v>5233762.3099999996</v>
      </c>
      <c r="E21" s="10">
        <v>47398883.960000001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f t="shared" si="1"/>
        <v>62932301.909999996</v>
      </c>
    </row>
    <row r="22" spans="1:14" x14ac:dyDescent="0.2">
      <c r="A22" s="8" t="s">
        <v>30</v>
      </c>
      <c r="B22" s="9">
        <v>2553395.6</v>
      </c>
      <c r="C22" s="9">
        <v>2583904.87</v>
      </c>
      <c r="D22" s="9">
        <v>2772314.4</v>
      </c>
      <c r="E22" s="10">
        <v>2675310.5099999998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f t="shared" si="1"/>
        <v>10584925.380000001</v>
      </c>
    </row>
    <row r="23" spans="1:14" x14ac:dyDescent="0.2">
      <c r="A23" s="8" t="s">
        <v>31</v>
      </c>
      <c r="B23" s="9">
        <v>1491020.17</v>
      </c>
      <c r="C23" s="9">
        <v>446548.3</v>
      </c>
      <c r="D23" s="9">
        <v>1222890.53</v>
      </c>
      <c r="E23" s="10">
        <v>764819.56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f t="shared" si="1"/>
        <v>3925278.56</v>
      </c>
    </row>
    <row r="24" spans="1:14" x14ac:dyDescent="0.2">
      <c r="A24" s="8" t="s">
        <v>32</v>
      </c>
      <c r="B24" s="9">
        <v>1305011.56</v>
      </c>
      <c r="C24" s="9">
        <v>48582659.399999999</v>
      </c>
      <c r="D24" s="9">
        <v>625236.35</v>
      </c>
      <c r="E24" s="10">
        <v>738675.98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1"/>
        <v>51251583.289999999</v>
      </c>
    </row>
    <row r="25" spans="1:14" x14ac:dyDescent="0.2">
      <c r="A25" s="8" t="s">
        <v>33</v>
      </c>
      <c r="B25" s="9">
        <v>679733.1</v>
      </c>
      <c r="C25" s="9">
        <v>2701941.94</v>
      </c>
      <c r="D25" s="9">
        <v>3735424.8</v>
      </c>
      <c r="E25" s="10">
        <v>1101400.2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1"/>
        <v>8218500.04</v>
      </c>
    </row>
    <row r="26" spans="1:14" x14ac:dyDescent="0.25">
      <c r="A26" s="7" t="s">
        <v>34</v>
      </c>
      <c r="B26" s="7">
        <f>+SUM(B27:B35)</f>
        <v>8128851.8300000001</v>
      </c>
      <c r="C26" s="7">
        <f t="shared" ref="C26:M26" si="3">+SUM(C27:C35)</f>
        <v>19934879.670000002</v>
      </c>
      <c r="D26" s="7">
        <f t="shared" si="3"/>
        <v>21265928.98</v>
      </c>
      <c r="E26" s="7">
        <f t="shared" si="3"/>
        <v>49105778.449999996</v>
      </c>
      <c r="F26" s="7">
        <f t="shared" si="3"/>
        <v>0</v>
      </c>
      <c r="G26" s="7">
        <f t="shared" si="3"/>
        <v>0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>+SUM(L27:L35)</f>
        <v>0</v>
      </c>
      <c r="M26" s="7">
        <f t="shared" si="3"/>
        <v>0</v>
      </c>
      <c r="N26" s="7">
        <f>+SUM(B26:M26)</f>
        <v>98435438.930000007</v>
      </c>
    </row>
    <row r="27" spans="1:14" x14ac:dyDescent="0.2">
      <c r="A27" s="8" t="s">
        <v>35</v>
      </c>
      <c r="B27" s="9">
        <v>34215</v>
      </c>
      <c r="C27" s="9">
        <v>12019035.24</v>
      </c>
      <c r="D27" s="9">
        <v>5511261.3700000001</v>
      </c>
      <c r="E27" s="10">
        <v>43076486.649999999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f t="shared" si="1"/>
        <v>60640998.259999998</v>
      </c>
    </row>
    <row r="28" spans="1:14" x14ac:dyDescent="0.2">
      <c r="A28" s="8" t="s">
        <v>36</v>
      </c>
      <c r="B28" s="9">
        <v>10325</v>
      </c>
      <c r="C28" s="9">
        <v>75048</v>
      </c>
      <c r="D28" s="9">
        <v>76700</v>
      </c>
      <c r="E28" s="10">
        <v>553656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f t="shared" si="1"/>
        <v>715729</v>
      </c>
    </row>
    <row r="29" spans="1:14" x14ac:dyDescent="0.2">
      <c r="A29" s="8" t="s">
        <v>37</v>
      </c>
      <c r="B29" s="9">
        <v>0</v>
      </c>
      <c r="C29" s="9">
        <v>0</v>
      </c>
      <c r="D29" s="9">
        <v>0</v>
      </c>
      <c r="E29" s="10">
        <v>315719.92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f t="shared" si="1"/>
        <v>315719.92</v>
      </c>
    </row>
    <row r="30" spans="1:14" x14ac:dyDescent="0.25">
      <c r="A30" s="8" t="s">
        <v>38</v>
      </c>
      <c r="B30" s="9">
        <v>0</v>
      </c>
      <c r="C30" s="9">
        <v>42243.4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f t="shared" si="1"/>
        <v>42243.4</v>
      </c>
    </row>
    <row r="31" spans="1:14" x14ac:dyDescent="0.25">
      <c r="A31" s="8" t="s">
        <v>39</v>
      </c>
      <c r="B31" s="9">
        <v>194045.81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f t="shared" si="1"/>
        <v>194045.81</v>
      </c>
    </row>
    <row r="32" spans="1:14" x14ac:dyDescent="0.2">
      <c r="A32" s="8" t="s">
        <v>40</v>
      </c>
      <c r="B32" s="9">
        <v>3041166.72</v>
      </c>
      <c r="C32" s="9">
        <v>6621662.4199999999</v>
      </c>
      <c r="D32" s="9">
        <v>11806693.109999999</v>
      </c>
      <c r="E32" s="10">
        <v>3191219.75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f t="shared" si="1"/>
        <v>24660742</v>
      </c>
    </row>
    <row r="33" spans="1:14" x14ac:dyDescent="0.2">
      <c r="A33" s="8" t="s">
        <v>41</v>
      </c>
      <c r="B33" s="9">
        <v>812999</v>
      </c>
      <c r="C33" s="9">
        <v>877211.61</v>
      </c>
      <c r="D33" s="9">
        <v>962983.53</v>
      </c>
      <c r="E33" s="10">
        <v>927908.12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f t="shared" si="1"/>
        <v>3581102.26</v>
      </c>
    </row>
    <row r="34" spans="1:14" x14ac:dyDescent="0.25">
      <c r="A34" s="8" t="s">
        <v>42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f t="shared" si="1"/>
        <v>0</v>
      </c>
    </row>
    <row r="35" spans="1:14" x14ac:dyDescent="0.2">
      <c r="A35" s="8" t="s">
        <v>43</v>
      </c>
      <c r="B35" s="9">
        <v>4036100.3</v>
      </c>
      <c r="C35" s="9">
        <v>299679</v>
      </c>
      <c r="D35" s="9">
        <v>2908290.97</v>
      </c>
      <c r="E35" s="10">
        <v>1040788.01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f t="shared" si="1"/>
        <v>8284858.2799999993</v>
      </c>
    </row>
    <row r="36" spans="1:14" x14ac:dyDescent="0.25">
      <c r="A36" s="7" t="s">
        <v>44</v>
      </c>
      <c r="B36" s="7">
        <f>+SUM(B37:B44)</f>
        <v>0</v>
      </c>
      <c r="C36" s="7">
        <f t="shared" ref="C36:M36" si="4">+SUM(C37:C44)</f>
        <v>0</v>
      </c>
      <c r="D36" s="7">
        <f t="shared" si="4"/>
        <v>900000</v>
      </c>
      <c r="E36" s="7">
        <f t="shared" si="4"/>
        <v>0</v>
      </c>
      <c r="F36" s="7">
        <f t="shared" si="4"/>
        <v>0</v>
      </c>
      <c r="G36" s="7">
        <f t="shared" si="4"/>
        <v>0</v>
      </c>
      <c r="H36" s="7">
        <f t="shared" si="4"/>
        <v>0</v>
      </c>
      <c r="I36" s="7">
        <f t="shared" si="4"/>
        <v>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>+SUM(B36:M36)</f>
        <v>900000</v>
      </c>
    </row>
    <row r="37" spans="1:14" x14ac:dyDescent="0.25">
      <c r="A37" s="8" t="s">
        <v>45</v>
      </c>
      <c r="B37" s="9">
        <v>0</v>
      </c>
      <c r="C37" s="9">
        <v>0</v>
      </c>
      <c r="D37" s="9">
        <v>900000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1">
        <v>0</v>
      </c>
      <c r="N37" s="9">
        <f t="shared" si="1"/>
        <v>900000</v>
      </c>
    </row>
    <row r="38" spans="1:14" x14ac:dyDescent="0.25">
      <c r="A38" s="8" t="s">
        <v>46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f t="shared" si="1"/>
        <v>0</v>
      </c>
    </row>
    <row r="39" spans="1:14" x14ac:dyDescent="0.25">
      <c r="A39" s="8" t="s">
        <v>47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12">
        <v>0</v>
      </c>
      <c r="K39" s="9">
        <v>0</v>
      </c>
      <c r="L39" s="9">
        <v>0</v>
      </c>
      <c r="M39" s="9">
        <v>0</v>
      </c>
      <c r="N39" s="9">
        <f t="shared" si="1"/>
        <v>0</v>
      </c>
    </row>
    <row r="40" spans="1:14" x14ac:dyDescent="0.25">
      <c r="A40" s="8" t="s">
        <v>48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12">
        <v>0</v>
      </c>
      <c r="K40" s="9">
        <v>0</v>
      </c>
      <c r="L40" s="9">
        <v>0</v>
      </c>
      <c r="M40" s="9">
        <v>0</v>
      </c>
      <c r="N40" s="9">
        <f t="shared" si="1"/>
        <v>0</v>
      </c>
    </row>
    <row r="41" spans="1:14" x14ac:dyDescent="0.25">
      <c r="A41" s="8" t="s">
        <v>49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12">
        <v>0</v>
      </c>
      <c r="K41" s="9">
        <v>0</v>
      </c>
      <c r="L41" s="9">
        <v>0</v>
      </c>
      <c r="M41" s="9">
        <v>0</v>
      </c>
      <c r="N41" s="9">
        <f t="shared" si="1"/>
        <v>0</v>
      </c>
    </row>
    <row r="42" spans="1:14" x14ac:dyDescent="0.25">
      <c r="A42" s="8" t="s">
        <v>50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12">
        <v>0</v>
      </c>
      <c r="K42" s="9">
        <v>0</v>
      </c>
      <c r="L42" s="9">
        <v>0</v>
      </c>
      <c r="M42" s="9">
        <v>0</v>
      </c>
      <c r="N42" s="9">
        <f t="shared" si="1"/>
        <v>0</v>
      </c>
    </row>
    <row r="43" spans="1:14" x14ac:dyDescent="0.25">
      <c r="A43" s="8" t="s">
        <v>51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12">
        <v>0</v>
      </c>
      <c r="K43" s="9">
        <v>0</v>
      </c>
      <c r="L43" s="9">
        <v>0</v>
      </c>
      <c r="M43" s="9">
        <v>0</v>
      </c>
      <c r="N43" s="9">
        <f t="shared" si="1"/>
        <v>0</v>
      </c>
    </row>
    <row r="44" spans="1:14" x14ac:dyDescent="0.25">
      <c r="A44" s="8" t="s">
        <v>52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12">
        <v>0</v>
      </c>
      <c r="K44" s="9">
        <v>0</v>
      </c>
      <c r="L44" s="9">
        <v>0</v>
      </c>
      <c r="M44" s="9">
        <v>0</v>
      </c>
      <c r="N44" s="9">
        <f t="shared" si="1"/>
        <v>0</v>
      </c>
    </row>
    <row r="45" spans="1:14" x14ac:dyDescent="0.25">
      <c r="A45" s="7" t="s">
        <v>53</v>
      </c>
      <c r="B45" s="7">
        <f>+SUM(B46:B51)</f>
        <v>0</v>
      </c>
      <c r="C45" s="7">
        <f t="shared" ref="C45:M45" si="5">+SUM(C46:C51)</f>
        <v>1017000000</v>
      </c>
      <c r="D45" s="7">
        <f t="shared" si="5"/>
        <v>400000000</v>
      </c>
      <c r="E45" s="7">
        <f t="shared" si="5"/>
        <v>1041699503</v>
      </c>
      <c r="F45" s="7">
        <f t="shared" si="5"/>
        <v>0</v>
      </c>
      <c r="G45" s="7">
        <f t="shared" si="5"/>
        <v>0</v>
      </c>
      <c r="H45" s="7">
        <f t="shared" si="5"/>
        <v>0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>+SUM(B45:M45)</f>
        <v>2458699503</v>
      </c>
    </row>
    <row r="46" spans="1:14" x14ac:dyDescent="0.25">
      <c r="A46" s="8" t="s">
        <v>54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12"/>
      <c r="K46" s="9"/>
      <c r="L46" s="9">
        <v>0</v>
      </c>
      <c r="M46" s="9"/>
      <c r="N46" s="9">
        <f t="shared" si="1"/>
        <v>0</v>
      </c>
    </row>
    <row r="47" spans="1:14" x14ac:dyDescent="0.25">
      <c r="A47" s="8" t="s">
        <v>55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12"/>
      <c r="K47" s="9"/>
      <c r="L47" s="9">
        <v>0</v>
      </c>
      <c r="M47" s="9"/>
      <c r="N47" s="9">
        <f t="shared" si="1"/>
        <v>0</v>
      </c>
    </row>
    <row r="48" spans="1:14" x14ac:dyDescent="0.25">
      <c r="A48" s="8" t="s">
        <v>56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12"/>
      <c r="K48" s="9"/>
      <c r="L48" s="9">
        <v>0</v>
      </c>
      <c r="M48" s="9"/>
      <c r="N48" s="9">
        <f t="shared" si="1"/>
        <v>0</v>
      </c>
    </row>
    <row r="49" spans="1:14" x14ac:dyDescent="0.2">
      <c r="A49" s="8" t="s">
        <v>57</v>
      </c>
      <c r="B49" s="9">
        <v>0</v>
      </c>
      <c r="C49" s="9">
        <v>1017000000</v>
      </c>
      <c r="D49" s="9">
        <v>400000000</v>
      </c>
      <c r="E49" s="10">
        <v>1041699503</v>
      </c>
      <c r="F49" s="9">
        <v>0</v>
      </c>
      <c r="G49" s="9">
        <v>0</v>
      </c>
      <c r="H49" s="9">
        <v>0</v>
      </c>
      <c r="I49" s="9">
        <v>0</v>
      </c>
      <c r="J49" s="12"/>
      <c r="K49" s="9"/>
      <c r="L49" s="9">
        <v>0</v>
      </c>
      <c r="M49" s="9"/>
      <c r="N49" s="9">
        <f t="shared" si="1"/>
        <v>2458699503</v>
      </c>
    </row>
    <row r="50" spans="1:14" x14ac:dyDescent="0.25">
      <c r="A50" s="8" t="s">
        <v>58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12"/>
      <c r="K50" s="9"/>
      <c r="L50" s="9">
        <v>0</v>
      </c>
      <c r="M50" s="9"/>
      <c r="N50" s="9">
        <f t="shared" si="1"/>
        <v>0</v>
      </c>
    </row>
    <row r="51" spans="1:14" x14ac:dyDescent="0.25">
      <c r="A51" s="8" t="s">
        <v>59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12"/>
      <c r="K51" s="9"/>
      <c r="L51" s="9">
        <v>0</v>
      </c>
      <c r="M51" s="9"/>
      <c r="N51" s="9">
        <f t="shared" si="1"/>
        <v>0</v>
      </c>
    </row>
    <row r="52" spans="1:14" x14ac:dyDescent="0.25">
      <c r="A52" s="7" t="s">
        <v>60</v>
      </c>
      <c r="B52" s="7">
        <f>+SUM(B53:B61)</f>
        <v>26113872.57</v>
      </c>
      <c r="C52" s="7">
        <f t="shared" ref="C52:M52" si="6">+SUM(C53:C61)</f>
        <v>164637547.81</v>
      </c>
      <c r="D52" s="7">
        <f t="shared" si="6"/>
        <v>44018972.480000004</v>
      </c>
      <c r="E52" s="7">
        <f t="shared" si="6"/>
        <v>231657779.67000002</v>
      </c>
      <c r="F52" s="7">
        <f t="shared" si="6"/>
        <v>0</v>
      </c>
      <c r="G52" s="7">
        <f t="shared" si="6"/>
        <v>0</v>
      </c>
      <c r="H52" s="7">
        <f t="shared" si="6"/>
        <v>0</v>
      </c>
      <c r="I52" s="7">
        <f t="shared" si="6"/>
        <v>0</v>
      </c>
      <c r="J52" s="7">
        <f t="shared" si="6"/>
        <v>0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>+SUM(B52:M52)</f>
        <v>466428172.53000003</v>
      </c>
    </row>
    <row r="53" spans="1:14" x14ac:dyDescent="0.2">
      <c r="A53" s="8" t="s">
        <v>61</v>
      </c>
      <c r="B53" s="9">
        <v>0</v>
      </c>
      <c r="C53" s="9">
        <v>0</v>
      </c>
      <c r="D53" s="9">
        <v>1870722.5</v>
      </c>
      <c r="E53" s="10">
        <v>3103964.24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f t="shared" si="1"/>
        <v>4974686.74</v>
      </c>
    </row>
    <row r="54" spans="1:14" x14ac:dyDescent="0.25">
      <c r="A54" s="8" t="s">
        <v>62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12">
        <v>0</v>
      </c>
      <c r="J54" s="12">
        <v>0</v>
      </c>
      <c r="K54" s="9">
        <v>0</v>
      </c>
      <c r="L54" s="9">
        <v>0</v>
      </c>
      <c r="M54" s="9">
        <v>0</v>
      </c>
      <c r="N54" s="9">
        <f t="shared" si="1"/>
        <v>0</v>
      </c>
    </row>
    <row r="55" spans="1:14" x14ac:dyDescent="0.2">
      <c r="A55" s="8" t="s">
        <v>63</v>
      </c>
      <c r="B55" s="9">
        <v>0</v>
      </c>
      <c r="C55" s="9">
        <v>109103259.75</v>
      </c>
      <c r="D55" s="9">
        <v>36401675.219999999</v>
      </c>
      <c r="E55" s="10">
        <v>197290593.22</v>
      </c>
      <c r="F55" s="9">
        <v>0</v>
      </c>
      <c r="G55" s="9">
        <v>0</v>
      </c>
      <c r="H55" s="9">
        <v>0</v>
      </c>
      <c r="I55" s="12">
        <v>0</v>
      </c>
      <c r="J55" s="12">
        <v>0</v>
      </c>
      <c r="K55" s="9">
        <v>0</v>
      </c>
      <c r="L55" s="9">
        <v>0</v>
      </c>
      <c r="M55" s="9">
        <v>0</v>
      </c>
      <c r="N55" s="9">
        <f t="shared" si="1"/>
        <v>342795528.19</v>
      </c>
    </row>
    <row r="56" spans="1:14" x14ac:dyDescent="0.2">
      <c r="A56" s="8" t="s">
        <v>64</v>
      </c>
      <c r="B56" s="9">
        <v>25835965.010000002</v>
      </c>
      <c r="C56" s="9">
        <v>7553283.04</v>
      </c>
      <c r="D56" s="9">
        <v>0</v>
      </c>
      <c r="E56" s="10">
        <v>10838605</v>
      </c>
      <c r="F56" s="9">
        <v>0</v>
      </c>
      <c r="G56" s="9">
        <v>0</v>
      </c>
      <c r="H56" s="9">
        <v>0</v>
      </c>
      <c r="I56" s="12">
        <v>0</v>
      </c>
      <c r="J56" s="12">
        <v>0</v>
      </c>
      <c r="K56" s="9">
        <v>0</v>
      </c>
      <c r="L56" s="9">
        <v>0</v>
      </c>
      <c r="M56" s="9">
        <v>0</v>
      </c>
      <c r="N56" s="9">
        <f t="shared" si="1"/>
        <v>44227853.049999997</v>
      </c>
    </row>
    <row r="57" spans="1:14" x14ac:dyDescent="0.2">
      <c r="A57" s="8" t="s">
        <v>65</v>
      </c>
      <c r="B57" s="9">
        <v>277907.56</v>
      </c>
      <c r="C57" s="9">
        <v>47981005.020000003</v>
      </c>
      <c r="D57" s="9">
        <v>4719860.7300000004</v>
      </c>
      <c r="E57" s="10">
        <v>20424617.210000001</v>
      </c>
      <c r="F57" s="9">
        <v>0</v>
      </c>
      <c r="G57" s="9">
        <v>0</v>
      </c>
      <c r="H57" s="9">
        <v>0</v>
      </c>
      <c r="I57" s="12">
        <v>0</v>
      </c>
      <c r="J57" s="12">
        <v>0</v>
      </c>
      <c r="K57" s="9">
        <v>0</v>
      </c>
      <c r="L57" s="9">
        <v>0</v>
      </c>
      <c r="M57" s="9">
        <v>0</v>
      </c>
      <c r="N57" s="9">
        <f t="shared" si="1"/>
        <v>73403390.520000011</v>
      </c>
    </row>
    <row r="58" spans="1:14" x14ac:dyDescent="0.25">
      <c r="A58" s="8" t="s">
        <v>66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12">
        <v>0</v>
      </c>
      <c r="J58" s="12">
        <v>0</v>
      </c>
      <c r="K58" s="9">
        <v>0</v>
      </c>
      <c r="L58" s="9">
        <v>0</v>
      </c>
      <c r="M58" s="9">
        <v>0</v>
      </c>
      <c r="N58" s="9">
        <f t="shared" si="1"/>
        <v>0</v>
      </c>
    </row>
    <row r="59" spans="1:14" x14ac:dyDescent="0.25">
      <c r="A59" s="8" t="s">
        <v>67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12">
        <v>0</v>
      </c>
      <c r="J59" s="12">
        <v>0</v>
      </c>
      <c r="K59" s="9">
        <v>0</v>
      </c>
      <c r="L59" s="9">
        <v>0</v>
      </c>
      <c r="M59" s="9">
        <v>0</v>
      </c>
      <c r="N59" s="9">
        <f t="shared" si="1"/>
        <v>0</v>
      </c>
    </row>
    <row r="60" spans="1:14" x14ac:dyDescent="0.25">
      <c r="A60" s="8" t="s">
        <v>68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12">
        <v>0</v>
      </c>
      <c r="J60" s="12">
        <v>0</v>
      </c>
      <c r="K60" s="9">
        <v>0</v>
      </c>
      <c r="L60" s="9">
        <v>0</v>
      </c>
      <c r="M60" s="9">
        <v>0</v>
      </c>
      <c r="N60" s="9">
        <f t="shared" si="1"/>
        <v>0</v>
      </c>
    </row>
    <row r="61" spans="1:14" x14ac:dyDescent="0.25">
      <c r="A61" s="8" t="s">
        <v>69</v>
      </c>
      <c r="B61" s="9">
        <v>0</v>
      </c>
      <c r="C61" s="9">
        <v>0</v>
      </c>
      <c r="D61" s="9">
        <v>1026714.03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12">
        <v>0</v>
      </c>
      <c r="K61" s="9">
        <v>0</v>
      </c>
      <c r="L61" s="9">
        <v>0</v>
      </c>
      <c r="M61" s="9">
        <v>0</v>
      </c>
      <c r="N61" s="9">
        <f t="shared" si="1"/>
        <v>1026714.03</v>
      </c>
    </row>
    <row r="62" spans="1:14" x14ac:dyDescent="0.25">
      <c r="A62" s="7" t="s">
        <v>70</v>
      </c>
      <c r="B62" s="7">
        <f>+SUM(B63:B66)</f>
        <v>309085946.66000003</v>
      </c>
      <c r="C62" s="7">
        <f t="shared" ref="C62:M62" si="7">+SUM(C63:C66)</f>
        <v>548645441.78999996</v>
      </c>
      <c r="D62" s="7">
        <f t="shared" si="7"/>
        <v>882560890.84000003</v>
      </c>
      <c r="E62" s="7">
        <f t="shared" si="7"/>
        <v>596506930.24000001</v>
      </c>
      <c r="F62" s="7">
        <f t="shared" si="7"/>
        <v>0</v>
      </c>
      <c r="G62" s="7">
        <f t="shared" si="7"/>
        <v>0</v>
      </c>
      <c r="H62" s="7">
        <f t="shared" si="7"/>
        <v>0</v>
      </c>
      <c r="I62" s="7">
        <f t="shared" si="7"/>
        <v>0</v>
      </c>
      <c r="J62" s="7">
        <f t="shared" si="7"/>
        <v>0</v>
      </c>
      <c r="K62" s="7">
        <f t="shared" si="7"/>
        <v>0</v>
      </c>
      <c r="L62" s="7">
        <f>+SUM(L63:L66)</f>
        <v>0</v>
      </c>
      <c r="M62" s="7">
        <f t="shared" si="7"/>
        <v>0</v>
      </c>
      <c r="N62" s="7">
        <f>+SUM(B62:M62)</f>
        <v>2336799209.5299997</v>
      </c>
    </row>
    <row r="63" spans="1:14" x14ac:dyDescent="0.2">
      <c r="A63" s="8" t="s">
        <v>71</v>
      </c>
      <c r="B63" s="9">
        <v>309085946.66000003</v>
      </c>
      <c r="C63" s="9">
        <v>548645441.78999996</v>
      </c>
      <c r="D63" s="9">
        <v>882560890.84000003</v>
      </c>
      <c r="E63" s="10">
        <v>586995103.20000005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f t="shared" si="1"/>
        <v>2327287382.4899998</v>
      </c>
    </row>
    <row r="64" spans="1:14" x14ac:dyDescent="0.2">
      <c r="A64" s="8" t="s">
        <v>72</v>
      </c>
      <c r="B64" s="9">
        <v>0</v>
      </c>
      <c r="C64" s="9">
        <v>0</v>
      </c>
      <c r="D64" s="9">
        <v>0</v>
      </c>
      <c r="E64" s="10">
        <v>9511827.0399999991</v>
      </c>
      <c r="F64" s="9">
        <v>0</v>
      </c>
      <c r="G64" s="9">
        <v>0</v>
      </c>
      <c r="H64" s="9">
        <v>0</v>
      </c>
      <c r="I64" s="9">
        <v>0</v>
      </c>
      <c r="J64" s="12">
        <v>0</v>
      </c>
      <c r="K64" s="9">
        <v>0</v>
      </c>
      <c r="L64" s="9">
        <v>0</v>
      </c>
      <c r="M64" s="9">
        <v>0</v>
      </c>
      <c r="N64" s="9">
        <f t="shared" si="1"/>
        <v>9511827.0399999991</v>
      </c>
    </row>
    <row r="65" spans="1:14" x14ac:dyDescent="0.25">
      <c r="A65" s="8" t="s">
        <v>73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12">
        <v>0</v>
      </c>
      <c r="K65" s="9">
        <v>0</v>
      </c>
      <c r="L65" s="9">
        <v>0</v>
      </c>
      <c r="M65" s="9">
        <v>0</v>
      </c>
      <c r="N65" s="9">
        <f t="shared" si="1"/>
        <v>0</v>
      </c>
    </row>
    <row r="66" spans="1:14" x14ac:dyDescent="0.25">
      <c r="A66" s="8" t="s">
        <v>74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12">
        <v>0</v>
      </c>
      <c r="K66" s="9">
        <v>0</v>
      </c>
      <c r="L66" s="9">
        <v>0</v>
      </c>
      <c r="M66" s="9">
        <v>0</v>
      </c>
      <c r="N66" s="9">
        <f t="shared" si="1"/>
        <v>0</v>
      </c>
    </row>
    <row r="67" spans="1:14" x14ac:dyDescent="0.25">
      <c r="A67" s="7" t="s">
        <v>75</v>
      </c>
      <c r="B67" s="7">
        <f>+SUM(B68:B69)</f>
        <v>0</v>
      </c>
      <c r="C67" s="7">
        <f t="shared" ref="C67:M67" si="8">+SUM(C68:C69)</f>
        <v>0</v>
      </c>
      <c r="D67" s="7">
        <f t="shared" si="8"/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1"/>
        <v>0</v>
      </c>
    </row>
    <row r="68" spans="1:14" x14ac:dyDescent="0.25">
      <c r="A68" s="8" t="s">
        <v>76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12">
        <v>0</v>
      </c>
      <c r="J68" s="12">
        <v>0</v>
      </c>
      <c r="K68" s="9">
        <v>0</v>
      </c>
      <c r="L68" s="9">
        <v>0</v>
      </c>
      <c r="M68" s="9">
        <v>0</v>
      </c>
      <c r="N68" s="9">
        <f t="shared" si="1"/>
        <v>0</v>
      </c>
    </row>
    <row r="69" spans="1:14" x14ac:dyDescent="0.25">
      <c r="A69" s="8" t="s">
        <v>77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12">
        <v>0</v>
      </c>
      <c r="J69" s="12">
        <v>0</v>
      </c>
      <c r="K69" s="9">
        <v>0</v>
      </c>
      <c r="L69" s="9">
        <v>0</v>
      </c>
      <c r="M69" s="9">
        <v>0</v>
      </c>
      <c r="N69" s="9">
        <f t="shared" si="1"/>
        <v>0</v>
      </c>
    </row>
    <row r="70" spans="1:14" x14ac:dyDescent="0.25">
      <c r="A70" s="7" t="s">
        <v>78</v>
      </c>
      <c r="B70" s="7">
        <f>+SUM(B71:B74)</f>
        <v>0</v>
      </c>
      <c r="C70" s="7">
        <f t="shared" ref="C70:K70" si="9">+SUM(C71:C74)</f>
        <v>0</v>
      </c>
      <c r="D70" s="7">
        <f t="shared" si="9"/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>+SUM(L71:L75)</f>
        <v>0</v>
      </c>
      <c r="M70" s="7">
        <f>+SUM(M71:M75)</f>
        <v>0</v>
      </c>
      <c r="N70" s="7">
        <f t="shared" si="1"/>
        <v>0</v>
      </c>
    </row>
    <row r="71" spans="1:14" x14ac:dyDescent="0.25">
      <c r="A71" s="8" t="s">
        <v>79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12"/>
      <c r="K71" s="9"/>
      <c r="L71" s="9">
        <v>0</v>
      </c>
      <c r="M71" s="9"/>
      <c r="N71" s="9">
        <f t="shared" si="1"/>
        <v>0</v>
      </c>
    </row>
    <row r="72" spans="1:14" x14ac:dyDescent="0.25">
      <c r="A72" s="8" t="s">
        <v>80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12"/>
      <c r="K72" s="9"/>
      <c r="L72" s="9">
        <v>0</v>
      </c>
      <c r="M72" s="9"/>
      <c r="N72" s="9">
        <f t="shared" si="1"/>
        <v>0</v>
      </c>
    </row>
    <row r="73" spans="1:14" x14ac:dyDescent="0.25">
      <c r="A73" s="8" t="s">
        <v>81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12"/>
      <c r="K73" s="9"/>
      <c r="L73" s="9">
        <v>0</v>
      </c>
      <c r="M73" s="9"/>
      <c r="N73" s="9">
        <f t="shared" si="1"/>
        <v>0</v>
      </c>
    </row>
    <row r="74" spans="1:14" x14ac:dyDescent="0.25">
      <c r="A74" s="8" t="s">
        <v>82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12"/>
      <c r="K74" s="9"/>
      <c r="L74" s="9">
        <v>0</v>
      </c>
      <c r="M74" s="9"/>
      <c r="N74" s="9">
        <f t="shared" si="1"/>
        <v>0</v>
      </c>
    </row>
    <row r="75" spans="1:14" x14ac:dyDescent="0.25">
      <c r="A75" s="5" t="s">
        <v>83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9">
        <v>0</v>
      </c>
      <c r="H75" s="13">
        <v>0</v>
      </c>
      <c r="I75" s="9">
        <v>0</v>
      </c>
      <c r="J75" s="13"/>
      <c r="K75" s="13"/>
      <c r="L75" s="13">
        <v>0</v>
      </c>
      <c r="M75" s="13"/>
      <c r="N75" s="13">
        <f t="shared" si="1"/>
        <v>0</v>
      </c>
    </row>
    <row r="76" spans="1:14" x14ac:dyDescent="0.25">
      <c r="A76" s="7" t="s">
        <v>84</v>
      </c>
      <c r="B76" s="7">
        <f>+SUM(B77:B78)</f>
        <v>0</v>
      </c>
      <c r="C76" s="7">
        <f t="shared" ref="C76:M76" si="10">+SUM(C77:C78)</f>
        <v>0</v>
      </c>
      <c r="D76" s="7">
        <f t="shared" si="10"/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"/>
        <v>0</v>
      </c>
    </row>
    <row r="77" spans="1:14" x14ac:dyDescent="0.25">
      <c r="A77" s="8" t="s">
        <v>85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12">
        <v>0</v>
      </c>
      <c r="J77" s="12">
        <v>0</v>
      </c>
      <c r="K77" s="9">
        <v>0</v>
      </c>
      <c r="L77" s="9">
        <v>0</v>
      </c>
      <c r="M77" s="9">
        <v>0</v>
      </c>
      <c r="N77" s="9">
        <f t="shared" si="1"/>
        <v>0</v>
      </c>
    </row>
    <row r="78" spans="1:14" x14ac:dyDescent="0.25">
      <c r="A78" s="8" t="s">
        <v>86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12">
        <v>0</v>
      </c>
      <c r="J78" s="12">
        <v>0</v>
      </c>
      <c r="K78" s="9">
        <v>0</v>
      </c>
      <c r="L78" s="9">
        <v>0</v>
      </c>
      <c r="M78" s="9">
        <v>0</v>
      </c>
      <c r="N78" s="9">
        <f t="shared" ref="N78:N83" si="11">+SUM(B78:M78)</f>
        <v>0</v>
      </c>
    </row>
    <row r="79" spans="1:14" x14ac:dyDescent="0.25">
      <c r="A79" s="7" t="s">
        <v>87</v>
      </c>
      <c r="B79" s="7">
        <f>+SUM(B80:B81)</f>
        <v>0</v>
      </c>
      <c r="C79" s="7">
        <f t="shared" ref="C79:M79" si="12">+SUM(C80:C81)</f>
        <v>0</v>
      </c>
      <c r="D79" s="7">
        <f t="shared" si="12"/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1"/>
        <v>0</v>
      </c>
    </row>
    <row r="80" spans="1:14" x14ac:dyDescent="0.25">
      <c r="A80" s="8" t="s">
        <v>88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/>
      <c r="K80" s="9"/>
      <c r="L80" s="9">
        <v>0</v>
      </c>
      <c r="M80" s="9"/>
      <c r="N80" s="9">
        <f t="shared" si="11"/>
        <v>0</v>
      </c>
    </row>
    <row r="81" spans="1:16" x14ac:dyDescent="0.25">
      <c r="A81" s="8" t="s">
        <v>89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12"/>
      <c r="K81" s="9"/>
      <c r="L81" s="9">
        <v>0</v>
      </c>
      <c r="M81" s="9"/>
      <c r="N81" s="9">
        <f t="shared" si="11"/>
        <v>0</v>
      </c>
    </row>
    <row r="82" spans="1:16" x14ac:dyDescent="0.25">
      <c r="A82" s="7" t="s">
        <v>90</v>
      </c>
      <c r="B82" s="7">
        <f>+SUM(B83)</f>
        <v>0</v>
      </c>
      <c r="C82" s="7">
        <f t="shared" ref="C82:M82" si="13">+SUM(C83)</f>
        <v>0</v>
      </c>
      <c r="D82" s="7">
        <f t="shared" si="13"/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1"/>
        <v>0</v>
      </c>
    </row>
    <row r="83" spans="1:16" x14ac:dyDescent="0.25">
      <c r="A83" s="8" t="s">
        <v>91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12">
        <v>0</v>
      </c>
      <c r="J83" s="12">
        <v>0</v>
      </c>
      <c r="K83" s="9">
        <v>0</v>
      </c>
      <c r="L83" s="9">
        <v>0</v>
      </c>
      <c r="M83" s="9">
        <v>0</v>
      </c>
      <c r="N83" s="9">
        <f t="shared" si="11"/>
        <v>0</v>
      </c>
    </row>
    <row r="84" spans="1:16" x14ac:dyDescent="0.25">
      <c r="A84" s="14" t="s">
        <v>92</v>
      </c>
      <c r="B84" s="15">
        <f>+B82+B79+B76+B70+B67+B62+B52+B45+B36+B26+B16+B10</f>
        <v>476640840.04000002</v>
      </c>
      <c r="C84" s="15">
        <f t="shared" ref="C84:M84" si="14">+C82+C79+C76+C70+C67+C62+C52+C45+C36+C26+C16+C10</f>
        <v>1935687793.0699999</v>
      </c>
      <c r="D84" s="15">
        <f t="shared" si="14"/>
        <v>1493458090.6400001</v>
      </c>
      <c r="E84" s="15">
        <f t="shared" si="14"/>
        <v>2204880690.1700001</v>
      </c>
      <c r="F84" s="15">
        <f t="shared" si="14"/>
        <v>0</v>
      </c>
      <c r="G84" s="15">
        <f t="shared" si="14"/>
        <v>0</v>
      </c>
      <c r="H84" s="15">
        <f t="shared" si="14"/>
        <v>0</v>
      </c>
      <c r="I84" s="15">
        <f t="shared" si="14"/>
        <v>0</v>
      </c>
      <c r="J84" s="15">
        <f t="shared" si="14"/>
        <v>0</v>
      </c>
      <c r="K84" s="15">
        <f t="shared" si="14"/>
        <v>0</v>
      </c>
      <c r="L84" s="15">
        <f t="shared" si="14"/>
        <v>0</v>
      </c>
      <c r="M84" s="15">
        <f t="shared" si="14"/>
        <v>0</v>
      </c>
      <c r="N84" s="15">
        <f>+N82+N79+N76+N70+N67+N62+N52+N45+N36+N26+N16+N10</f>
        <v>6110667413.9200001</v>
      </c>
    </row>
    <row r="85" spans="1:16" ht="15.75" thickBot="1" x14ac:dyDescent="0.3"/>
    <row r="86" spans="1:16" ht="38.25" customHeight="1" thickBot="1" x14ac:dyDescent="0.3">
      <c r="A86" s="16" t="s">
        <v>93</v>
      </c>
      <c r="C86" s="27"/>
      <c r="P86" s="18"/>
    </row>
    <row r="87" spans="1:16" ht="45.75" thickBot="1" x14ac:dyDescent="0.3">
      <c r="A87" s="16" t="s">
        <v>94</v>
      </c>
      <c r="C87" s="26"/>
      <c r="P87" s="19"/>
    </row>
    <row r="88" spans="1:16" ht="84.75" customHeight="1" thickBot="1" x14ac:dyDescent="0.3">
      <c r="A88" s="34" t="s">
        <v>95</v>
      </c>
    </row>
    <row r="89" spans="1:16" ht="15.75" thickBot="1" x14ac:dyDescent="0.3">
      <c r="A89" s="35" t="s">
        <v>102</v>
      </c>
    </row>
    <row r="90" spans="1:16" x14ac:dyDescent="0.25">
      <c r="A90" s="17"/>
    </row>
    <row r="91" spans="1:16" x14ac:dyDescent="0.25">
      <c r="A91" s="17"/>
    </row>
    <row r="92" spans="1:16" x14ac:dyDescent="0.25">
      <c r="A92" s="17"/>
    </row>
    <row r="93" spans="1:16" x14ac:dyDescent="0.25">
      <c r="A93" s="25"/>
    </row>
    <row r="94" spans="1:16" ht="18.75" x14ac:dyDescent="0.25">
      <c r="A94" s="20" t="s">
        <v>100</v>
      </c>
      <c r="F94" s="20" t="s">
        <v>96</v>
      </c>
      <c r="L94" s="20" t="s">
        <v>97</v>
      </c>
      <c r="M94" s="21"/>
    </row>
    <row r="95" spans="1:16" ht="18.75" x14ac:dyDescent="0.25">
      <c r="A95" s="22" t="s">
        <v>101</v>
      </c>
      <c r="F95" s="22" t="s">
        <v>98</v>
      </c>
      <c r="K95" s="23"/>
      <c r="L95" s="22" t="s">
        <v>99</v>
      </c>
      <c r="M95" s="24"/>
    </row>
  </sheetData>
  <mergeCells count="4">
    <mergeCell ref="A3:N3"/>
    <mergeCell ref="A4:N4"/>
    <mergeCell ref="A5:N5"/>
    <mergeCell ref="A6:N6"/>
  </mergeCells>
  <pageMargins left="0.7" right="0.7" top="0.75" bottom="0.75" header="0.3" footer="0.3"/>
  <pageSetup paperSize="5" scale="60" fitToHeight="0" orientation="landscape" r:id="rId1"/>
  <rowBreaks count="1" manualBreakCount="1">
    <brk id="51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5" ma:contentTypeDescription="Crear nuevo documento." ma:contentTypeScope="" ma:versionID="a752888a59e8ef55f4a0d4f60f33dd9c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7d373ef76b757c0b50f54b24de96baf4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9B4CA-C2A2-477A-AD2B-4739C7A0511C}">
  <ds:schemaRefs>
    <ds:schemaRef ds:uri="http://purl.org/dc/elements/1.1/"/>
    <ds:schemaRef ds:uri="2eb8c7ae-3c1c-4945-834e-34f6a24ec4c0"/>
    <ds:schemaRef ds:uri="http://schemas.microsoft.com/office/2006/documentManagement/types"/>
    <ds:schemaRef ds:uri="http://www.w3.org/XML/1998/namespace"/>
    <ds:schemaRef ds:uri="http://purl.org/dc/dcmitype/"/>
    <ds:schemaRef ds:uri="cea8701c-55d6-4189-9049-b42e5cb22d5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C9143-2A0E-49AF-845E-A68BB9A6C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Ejec. presupuestaria abril 2023</vt:lpstr>
      <vt:lpstr>'Ejec. presupuestaria abril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2023-04-03T14:33:12Z</cp:lastPrinted>
  <dcterms:created xsi:type="dcterms:W3CDTF">2023-02-01T15:57:51Z</dcterms:created>
  <dcterms:modified xsi:type="dcterms:W3CDTF">2023-05-04T19:06:34Z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