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onuery.cruz\OneDrive - Ministerio de la Vivienda y Edificaciones - MIVED\Escritorio\"/>
    </mc:Choice>
  </mc:AlternateContent>
  <xr:revisionPtr revIDLastSave="0" documentId="13_ncr:1_{1D062C3B-98F1-433B-A433-528EEAA5AFDA}" xr6:coauthVersionLast="47" xr6:coauthVersionMax="47" xr10:uidLastSave="{00000000-0000-0000-0000-000000000000}"/>
  <bookViews>
    <workbookView xWindow="-120" yWindow="-120" windowWidth="29040" windowHeight="15840" xr2:uid="{195C0916-164A-42D5-8593-D9E57493BCE5}"/>
  </bookViews>
  <sheets>
    <sheet name="Ejecución Presu. marzo 2024" sheetId="2" r:id="rId1"/>
  </sheets>
  <externalReferences>
    <externalReference r:id="rId2"/>
    <externalReference r:id="rId3"/>
  </externalReferences>
  <definedNames>
    <definedName name="_xlnm._FilterDatabase" localSheetId="0" hidden="1">'Ejecución Presu. marzo 2024'!$F$12:$Q$93</definedName>
    <definedName name="_xlnm.Print_Titles" localSheetId="0">'Ejecución Presu. marzo 2024'!$3:$9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3" i="2" l="1"/>
  <c r="O93" i="2"/>
  <c r="N93" i="2"/>
  <c r="M93" i="2"/>
  <c r="L93" i="2"/>
  <c r="K93" i="2"/>
  <c r="J93" i="2"/>
  <c r="I93" i="2"/>
  <c r="H93" i="2"/>
  <c r="Q92" i="2"/>
  <c r="G91" i="2"/>
  <c r="F91" i="2"/>
  <c r="E91" i="2"/>
  <c r="Q91" i="2" s="1"/>
  <c r="Q90" i="2"/>
  <c r="Q89" i="2"/>
  <c r="G88" i="2"/>
  <c r="G84" i="2" s="1"/>
  <c r="F88" i="2"/>
  <c r="Q88" i="2" s="1"/>
  <c r="E88" i="2"/>
  <c r="Q87" i="2"/>
  <c r="Q86" i="2"/>
  <c r="Q85" i="2"/>
  <c r="G85" i="2"/>
  <c r="F85" i="2"/>
  <c r="F84" i="2" s="1"/>
  <c r="E85" i="2"/>
  <c r="E84" i="2"/>
  <c r="Q83" i="2"/>
  <c r="Q82" i="2"/>
  <c r="Q81" i="2"/>
  <c r="Q80" i="2"/>
  <c r="Q79" i="2"/>
  <c r="G78" i="2"/>
  <c r="F78" i="2"/>
  <c r="E78" i="2"/>
  <c r="Q78" i="2" s="1"/>
  <c r="Q77" i="2"/>
  <c r="Q76" i="2"/>
  <c r="Q75" i="2"/>
  <c r="Q74" i="2"/>
  <c r="Q73" i="2"/>
  <c r="G72" i="2"/>
  <c r="F72" i="2"/>
  <c r="E72" i="2"/>
  <c r="Q72" i="2" s="1"/>
  <c r="Q71" i="2"/>
  <c r="Q70" i="2"/>
  <c r="G69" i="2"/>
  <c r="F69" i="2"/>
  <c r="E69" i="2"/>
  <c r="Q69" i="2" s="1"/>
  <c r="G68" i="2"/>
  <c r="G67" i="2" s="1"/>
  <c r="F68" i="2"/>
  <c r="F67" i="2" s="1"/>
  <c r="E68" i="2"/>
  <c r="E67" i="2" s="1"/>
  <c r="Q67" i="2" s="1"/>
  <c r="G66" i="2"/>
  <c r="F66" i="2"/>
  <c r="Q66" i="2" s="1"/>
  <c r="G65" i="2"/>
  <c r="F65" i="2"/>
  <c r="Q65" i="2" s="1"/>
  <c r="Q64" i="2"/>
  <c r="G63" i="2"/>
  <c r="F63" i="2"/>
  <c r="Q63" i="2" s="1"/>
  <c r="G62" i="2"/>
  <c r="F62" i="2"/>
  <c r="Q62" i="2" s="1"/>
  <c r="G61" i="2"/>
  <c r="Q61" i="2" s="1"/>
  <c r="F61" i="2"/>
  <c r="G60" i="2"/>
  <c r="G57" i="2" s="1"/>
  <c r="F60" i="2"/>
  <c r="Q60" i="2" s="1"/>
  <c r="G59" i="2"/>
  <c r="F59" i="2"/>
  <c r="Q59" i="2" s="1"/>
  <c r="G58" i="2"/>
  <c r="F58" i="2"/>
  <c r="Q58" i="2" s="1"/>
  <c r="E57" i="2"/>
  <c r="Q56" i="2"/>
  <c r="Q55" i="2"/>
  <c r="Q54" i="2"/>
  <c r="G53" i="2"/>
  <c r="G49" i="2" s="1"/>
  <c r="F53" i="2"/>
  <c r="Q53" i="2" s="1"/>
  <c r="Q52" i="2"/>
  <c r="Q51" i="2"/>
  <c r="Q50" i="2"/>
  <c r="F49" i="2"/>
  <c r="E49" i="2"/>
  <c r="Q48" i="2"/>
  <c r="Q47" i="2"/>
  <c r="Q46" i="2"/>
  <c r="Q45" i="2"/>
  <c r="Q44" i="2"/>
  <c r="Q43" i="2"/>
  <c r="Q42" i="2"/>
  <c r="Q41" i="2"/>
  <c r="G40" i="2"/>
  <c r="F40" i="2"/>
  <c r="E40" i="2"/>
  <c r="Q40" i="2" s="1"/>
  <c r="Q39" i="2"/>
  <c r="Q38" i="2"/>
  <c r="Q37" i="2"/>
  <c r="Q36" i="2"/>
  <c r="Q35" i="2"/>
  <c r="Q34" i="2"/>
  <c r="Q33" i="2"/>
  <c r="Q32" i="2"/>
  <c r="Q31" i="2"/>
  <c r="G30" i="2"/>
  <c r="F30" i="2"/>
  <c r="E30" i="2"/>
  <c r="Q30" i="2" s="1"/>
  <c r="Q29" i="2"/>
  <c r="Q28" i="2"/>
  <c r="Q27" i="2"/>
  <c r="Q26" i="2"/>
  <c r="Q25" i="2"/>
  <c r="Q24" i="2"/>
  <c r="Q23" i="2"/>
  <c r="Q22" i="2"/>
  <c r="Q21" i="2"/>
  <c r="G20" i="2"/>
  <c r="F20" i="2"/>
  <c r="Q20" i="2" s="1"/>
  <c r="E20" i="2"/>
  <c r="Q19" i="2"/>
  <c r="Q18" i="2"/>
  <c r="Q17" i="2"/>
  <c r="Q16" i="2"/>
  <c r="Q15" i="2"/>
  <c r="G14" i="2"/>
  <c r="Q14" i="2" s="1"/>
  <c r="F14" i="2"/>
  <c r="E14" i="2"/>
  <c r="E13" i="2" l="1"/>
  <c r="G13" i="2"/>
  <c r="G93" i="2" s="1"/>
  <c r="Q49" i="2"/>
  <c r="Q84" i="2"/>
  <c r="Q68" i="2"/>
  <c r="F57" i="2"/>
  <c r="Q57" i="2" s="1"/>
  <c r="E93" i="2" l="1"/>
  <c r="Q13" i="2"/>
  <c r="F13" i="2"/>
  <c r="F93" i="2" s="1"/>
  <c r="Q93" i="2" l="1"/>
</calcChain>
</file>

<file path=xl/sharedStrings.xml><?xml version="1.0" encoding="utf-8"?>
<sst xmlns="http://schemas.openxmlformats.org/spreadsheetml/2006/main" count="104" uniqueCount="104">
  <si>
    <t>0223 - Ministerio de la Vivienda, Hábitat y Edificaciones</t>
  </si>
  <si>
    <t xml:space="preserve">Ejecución de Gasto y Aplicaciones financieras </t>
  </si>
  <si>
    <t>Valores en  RD$</t>
  </si>
  <si>
    <t>Etiquetas de fila</t>
  </si>
  <si>
    <t xml:space="preserve"> 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</si>
  <si>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</si>
  <si>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</si>
  <si>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</si>
  <si>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</si>
  <si>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</si>
  <si>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</si>
  <si>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</si>
  <si>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</si>
  <si>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</si>
  <si>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</si>
  <si>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</si>
  <si>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</si>
  <si>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</si>
  <si>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</si>
  <si>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</si>
  <si>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</si>
  <si>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</si>
  <si>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</si>
  <si>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</si>
  <si>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</si>
  <si>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</si>
  <si>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</si>
  <si>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</si>
  <si>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</si>
  <si>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</si>
  <si>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</si>
  <si>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</si>
  <si>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</si>
  <si>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</si>
  <si>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</si>
  <si>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</si>
  <si>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</si>
  <si>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</si>
  <si>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</si>
  <si>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</si>
  <si>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</si>
  <si>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</si>
  <si>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</si>
  <si>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</si>
  <si>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ASIGNARAN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</si>
  <si>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</si>
  <si>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</si>
  <si>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</si>
  <si>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</si>
  <si>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</si>
  <si>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</si>
  <si>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</si>
  <si>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2.4.6-SUBVENCIONES</t>
  </si>
  <si>
    <t>2.4.7-TRANSFERENCIAS CORRIENTES AL SECTOR EXTERNO</t>
  </si>
  <si>
    <t>2.4.9-TRANFERENCIAS CORRIENTES A OTRAS INSTITUCIONES PUBLICAS</t>
  </si>
  <si>
    <t>2.5-TRANSFERENCIAS DE CAPITAL</t>
  </si>
  <si>
    <t>2.5.1-TRANSFERENCIAS DE CAPITAL AL SECTOR PUBLICO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</si>
  <si>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</si>
  <si>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</si>
  <si>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</si>
  <si>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PUBLICAS FINANCIERAS</t>
  </si>
  <si>
    <t>2.5.6-TRANSFERENCIAS DE CAPITAL AL SECTOR EXTERNO</t>
  </si>
  <si>
    <t>2.5.9-TRANSFERENCIAS DE CAPITAL A OTRAS INSTITUCIONES PUBLICAS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</si>
  <si>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</si>
  <si>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</si>
  <si>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</si>
  <si>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</si>
  <si>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</si>
  <si>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</si>
  <si>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</si>
  <si>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BIOLOGICOS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</si>
  <si>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</si>
  <si>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</si>
  <si>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</si>
  <si>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</si>
  <si>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</si>
  <si>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 DE BIENES CONCESIONADOS</t>
  </si>
  <si>
    <t>2.7.4-GASTOS QUE SE ASIGNARAN DURANTE EL EJERCICIO (ART. 32 Y 33 LEY 423-06)</t>
  </si>
  <si>
    <t>2.8-ADQUISICION DE ACTIVOS FINANCIEROS</t>
  </si>
  <si>
    <t>2.8.1-CONCECION DE PRESTAMOS</t>
  </si>
  <si>
    <t>2.8.2-ADQUISICION DE TITULOS VALORES REPRESENTATIVOS DE DEUDAS</t>
  </si>
  <si>
    <t>2.8.3-COMPRA DE ACCIONES Y PARTICIPACION DE CAPITAL</t>
  </si>
  <si>
    <t>2.8.4-OBLIGACIONES NEGOCIALES</t>
  </si>
  <si>
    <t>2.8.5-APORTES DE CAPITAL AL SECTOR PUBLICO</t>
  </si>
  <si>
    <t>2.9-GASTOS FINANCIEROS</t>
  </si>
  <si>
    <t>2.9.1-INTERESES DE LA DEUDA PUBLICA INTERNA</t>
  </si>
  <si>
    <t>2.9.2-INTERESES DE LA DEUDA PUBLICA EXTERNA</t>
  </si>
  <si>
    <t>2.9.3-INTERESES DE LA DEUDA COMERCIAL</t>
  </si>
  <si>
    <t>2.9.4-COMISIONES Y OTROS GASTOS BANCARIOS DE LA DEUDA PUBLICA</t>
  </si>
  <si>
    <t>2.9.5-GASTOS DE INTERESES, RECARGOS, MULTAS Y SANCIONES DE IMPUESTOS Y CONTRIBUCIONES SOCIALES</t>
  </si>
  <si>
    <t>4-APLICACIONES FINANCIERA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</si>
  <si>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</si>
  <si>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</si>
  <si>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</si>
  <si>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</si>
  <si>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</si>
  <si>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</si>
  <si>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</si>
  <si>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 DEPOSITOS FONDO DE TERCEROS</t>
  </si>
  <si>
    <t>Total general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</si>
  <si>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theme="1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</si>
  <si>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theme="1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</si>
  <si>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theme="1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</si>
  <si>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t>Fuente: Reporte del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</si>
</sst>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0000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2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164" fontId="4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1" applyAlignment="1">
      <alignment vertical="center"/>
    </xf>
    <xf numFmtId="0" fontId="4" fillId="0" borderId="0" xfId="1"/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4" fillId="0" borderId="0" xfId="1" applyAlignment="1">
      <alignment horizontal="left"/>
    </xf>
    <xf numFmtId="164" fontId="4" fillId="0" borderId="0" xfId="1" applyNumberFormat="1"/>
    <xf numFmtId="164" fontId="3" fillId="3" borderId="3" xfId="2" applyFont="1" applyFill="1" applyBorder="1" applyAlignment="1">
      <alignment horizontal="left"/>
    </xf>
    <xf numFmtId="164" fontId="3" fillId="3" borderId="3" xfId="1" applyNumberFormat="1" applyFont="1" applyFill="1" applyBorder="1"/>
    <xf numFmtId="4" fontId="4" fillId="0" borderId="0" xfId="1" applyNumberFormat="1"/>
    <xf numFmtId="0" fontId="4" fillId="0" borderId="0" xfId="1" applyAlignment="1">
      <alignment horizontal="left" indent="1"/>
    </xf>
    <xf numFmtId="164" fontId="1" fillId="4" borderId="4" xfId="2" applyFont="1" applyFill="1" applyBorder="1" applyAlignment="1">
      <alignment horizontal="left" indent="1"/>
    </xf>
    <xf numFmtId="164" fontId="1" fillId="4" borderId="4" xfId="2" applyFont="1" applyFill="1" applyBorder="1"/>
    <xf numFmtId="0" fontId="4" fillId="0" borderId="0" xfId="1" applyAlignment="1">
      <alignment horizontal="left" indent="2"/>
    </xf>
    <xf numFmtId="164" fontId="1" fillId="0" borderId="3" xfId="2" applyFont="1" applyBorder="1" applyAlignment="1">
      <alignment horizontal="left" indent="2"/>
    </xf>
    <xf numFmtId="164" fontId="1" fillId="0" borderId="3" xfId="2" applyFont="1" applyBorder="1"/>
    <xf numFmtId="164" fontId="1" fillId="4" borderId="4" xfId="1" applyNumberFormat="1" applyFont="1" applyFill="1" applyBorder="1"/>
    <xf numFmtId="0" fontId="1" fillId="4" borderId="4" xfId="1" applyFont="1" applyFill="1" applyBorder="1" applyAlignment="1">
      <alignment horizontal="left" indent="1"/>
    </xf>
    <xf numFmtId="0" fontId="1" fillId="0" borderId="3" xfId="1" applyFont="1" applyBorder="1" applyAlignment="1">
      <alignment horizontal="left" indent="2"/>
    </xf>
    <xf numFmtId="164" fontId="1" fillId="0" borderId="3" xfId="1" applyNumberFormat="1" applyFont="1" applyBorder="1"/>
    <xf numFmtId="0" fontId="3" fillId="3" borderId="3" xfId="1" applyFont="1" applyFill="1" applyBorder="1" applyAlignment="1">
      <alignment horizontal="left"/>
    </xf>
    <xf numFmtId="164" fontId="1" fillId="4" borderId="4" xfId="1" applyNumberFormat="1" applyFont="1" applyFill="1" applyBorder="1" applyAlignment="1">
      <alignment horizontal="left" indent="1"/>
    </xf>
    <xf numFmtId="164" fontId="2" fillId="0" borderId="5" xfId="2" applyFont="1" applyBorder="1" applyAlignment="1">
      <alignment horizontal="left"/>
    </xf>
    <xf numFmtId="164" fontId="2" fillId="0" borderId="5" xfId="2" applyFont="1" applyBorder="1"/>
    <xf numFmtId="0" fontId="4" fillId="0" borderId="6" xfId="1" applyBorder="1"/>
    <xf numFmtId="0" fontId="4" fillId="0" borderId="6" xfId="1" applyBorder="1" applyAlignment="1">
      <alignment wrapText="1"/>
    </xf>
    <xf numFmtId="0" fontId="10" fillId="0" borderId="6" xfId="1" applyFont="1" applyBorder="1"/>
    <xf numFmtId="0" fontId="5" fillId="0" borderId="1" xfId="1" applyFont="1" applyBorder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4" fillId="0" borderId="7" xfId="1" applyBorder="1" applyAlignment="1">
      <alignment horizontal="left" wrapText="1"/>
    </xf>
    <xf numFmtId="0" fontId="4" fillId="0" borderId="8" xfId="1" applyBorder="1" applyAlignment="1">
      <alignment horizontal="left" wrapText="1"/>
    </xf>
  </cellXfs>
  <cellStyles count="3">
    <cellStyle name="Millares 2" xfId="2" xr:uid="{F6F1DA51-6A25-4D21-8DF6-34AC3B80845A}"/>
    <cellStyle name="Normal" xfId="0" builtinId="0"/>
    <cellStyle name="Normal 2" xfId="1" xr:uid="{33F614BC-E841-49C5-B454-D6DC8AEEE045}"/>
  </cellStyles>
  <dxfs count="4">
    <dxf>
      <font>
        <sz val="14"/>
      </font>
    </dxf>
    <dxf>
      <font>
        <sz val="14"/>
      </font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711014</xdr:colOff>
      <xdr:row>2</xdr:row>
      <xdr:rowOff>91489</xdr:rowOff>
    </xdr:from>
    <xdr:to>
      <xdr:col>1</xdr:col>
      <xdr:colOff>1628775</xdr:colOff>
      <xdr:row>8</xdr:row>
      <xdr:rowOff>167179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F2B9AA-8333-4E01-89CF-A7F4518CAC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11014" y="472489"/>
          <a:ext cx="1679761" cy="1409190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122466</xdr:colOff>
      <xdr:row>103</xdr:row>
      <xdr:rowOff>27213</xdr:rowOff>
    </xdr:from>
    <xdr:to>
      <xdr:col>16</xdr:col>
      <xdr:colOff>952501</xdr:colOff>
      <xdr:row>115</xdr:row>
      <xdr:rowOff>59620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68CEE5-8A3D-4C55-B4D3-9BB958FF3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466" y="20383499"/>
          <a:ext cx="22533428" cy="23184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N8W3GB6Z\EG004_00107008310_20240401114325_dYsix.xlsx" TargetMode="External"/><Relationship Id="rId1" Type="http://schemas.openxmlformats.org/officeDocument/2006/relationships/externalLinkPath" Target="file:///C:\Users\juan.noyola\AppData\Local\Microsoft\Windows\INetCache\Content.Outlook\N8W3GB6Z\EG004_00107008310_20240401114325_dYsix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ilaria.munoz\AppData\Local\Temp\eb7bdc5e-dd13-484f-ae9a-33fc7fd70ded_ufUy7-EG004_00107008310_20240320112938_wAdKL.xlsx.zip.ded\EG004_00107008310_20240320112938_wAdKL.xlsx" TargetMode="External"/><Relationship Id="rId1" Type="http://schemas.openxmlformats.org/officeDocument/2006/relationships/externalLinkPath" Target="file:///C:\Users\hilaria.munoz\AppData\Local\Temp\eb7bdc5e-dd13-484f-ae9a-33fc7fd70ded_ufUy7-EG004_00107008310_20240320112938_wAdKL.xlsx.zip.ded\EG004_00107008310_20240320112938_wAdK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9">
          <cell r="B9" t="str">
            <v>2.1.1-REMUNERACIONES</v>
          </cell>
          <cell r="C9">
            <v>321500002.35000002</v>
          </cell>
          <cell r="D9">
            <v>101617924.5</v>
          </cell>
          <cell r="E9">
            <v>106885633.73</v>
          </cell>
          <cell r="F9">
            <v>112996444.12</v>
          </cell>
        </row>
        <row r="10">
          <cell r="B10" t="str">
            <v>2.1.2-SOBRESUELDOS</v>
          </cell>
          <cell r="C10">
            <v>15926500</v>
          </cell>
          <cell r="D10">
            <v>5343500</v>
          </cell>
          <cell r="E10">
            <v>5297500</v>
          </cell>
          <cell r="F10">
            <v>5285500</v>
          </cell>
        </row>
        <row r="11">
          <cell r="B11" t="str">
            <v>2.1.5-CONTRIBUCIONES A LA SEGURIDAD SOCIAL</v>
          </cell>
          <cell r="C11">
            <v>47513163.390000001</v>
          </cell>
          <cell r="D11">
            <v>15492558.199999999</v>
          </cell>
          <cell r="E11">
            <v>16077926.82</v>
          </cell>
          <cell r="F11">
            <v>15942678.369999999</v>
          </cell>
        </row>
        <row r="12">
          <cell r="B12" t="str">
            <v>2.2-CONTRATACIÓN DE SERVICIOS</v>
          </cell>
          <cell r="C12">
            <v>189779581.97999999</v>
          </cell>
          <cell r="D12">
            <v>40556595.619999997</v>
          </cell>
          <cell r="E12">
            <v>91554973.599999994</v>
          </cell>
          <cell r="F12">
            <v>57668012.759999998</v>
          </cell>
        </row>
        <row r="13">
          <cell r="B13" t="str">
            <v>2.2.1-SERVICIOS BÁSICOS</v>
          </cell>
          <cell r="C13">
            <v>8813873.6400000006</v>
          </cell>
          <cell r="D13">
            <v>2264859.66</v>
          </cell>
          <cell r="E13">
            <v>3292183.41</v>
          </cell>
          <cell r="F13">
            <v>3256830.57</v>
          </cell>
        </row>
        <row r="14">
          <cell r="B14" t="str">
            <v>2.2.2-PUBLICIDAD, IMPRESIÓN Y ENCUADERNACIÓN</v>
          </cell>
          <cell r="C14">
            <v>48664071.530000001</v>
          </cell>
          <cell r="D14">
            <v>17951984.289999999</v>
          </cell>
          <cell r="E14">
            <v>15747515.140000001</v>
          </cell>
          <cell r="F14">
            <v>14964572.1</v>
          </cell>
        </row>
        <row r="15">
          <cell r="B15" t="str">
            <v>2.2.3-VIÁTICOS</v>
          </cell>
          <cell r="C15">
            <v>6852784.5</v>
          </cell>
          <cell r="D15">
            <v>2072860</v>
          </cell>
          <cell r="E15">
            <v>2088557.5</v>
          </cell>
          <cell r="F15">
            <v>2691367</v>
          </cell>
        </row>
        <row r="16">
          <cell r="B16" t="str">
            <v>2.2.4-TRANSPORTE Y ALMACENAJE</v>
          </cell>
          <cell r="C16">
            <v>16066378.4</v>
          </cell>
          <cell r="D16">
            <v>0</v>
          </cell>
          <cell r="E16">
            <v>11645378.4</v>
          </cell>
          <cell r="F16">
            <v>4421000</v>
          </cell>
        </row>
        <row r="17">
          <cell r="B17" t="str">
            <v>2.2.5-ALQUILERES Y RENTAS</v>
          </cell>
          <cell r="C17">
            <v>16026414.300000001</v>
          </cell>
          <cell r="D17">
            <v>5971519.7999999998</v>
          </cell>
          <cell r="E17">
            <v>5563822.1699999999</v>
          </cell>
          <cell r="F17">
            <v>4491072.33</v>
          </cell>
        </row>
        <row r="18">
          <cell r="B18" t="str">
            <v>2.2.6-SEGUROS</v>
          </cell>
          <cell r="C18">
            <v>21021872.039999999</v>
          </cell>
          <cell r="D18">
            <v>3437155.26</v>
          </cell>
          <cell r="E18">
            <v>3223259.88</v>
          </cell>
          <cell r="F18">
            <v>14361456.9</v>
          </cell>
        </row>
        <row r="19">
          <cell r="B19" t="str">
            <v>2.2.7-SERVICIOS DE CONSERVACIÓN, REPARACIONES MENORES E INSTALACIONES TEMPORALES</v>
          </cell>
          <cell r="C19">
            <v>4972536.47</v>
          </cell>
          <cell r="D19">
            <v>605822.69999999995</v>
          </cell>
          <cell r="E19">
            <v>1880175.92</v>
          </cell>
          <cell r="F19">
            <v>2486537.85</v>
          </cell>
        </row>
        <row r="20">
          <cell r="B20" t="str">
            <v>2.2.8-OTROS SERVICIOS NO INCLUIDOS EN CONCEPTOS ANTERIORES</v>
          </cell>
          <cell r="C20">
            <v>56408477.399999999</v>
          </cell>
          <cell r="D20">
            <v>5604429.3499999996</v>
          </cell>
          <cell r="E20">
            <v>41391480.850000001</v>
          </cell>
          <cell r="F20">
            <v>9412567.1999999993</v>
          </cell>
        </row>
        <row r="21">
          <cell r="B21" t="str">
            <v>2.2.9-OTRAS CONTRATACIONES DE SERVICIOS</v>
          </cell>
          <cell r="C21">
            <v>10953173.699999999</v>
          </cell>
          <cell r="D21">
            <v>2647964.56</v>
          </cell>
          <cell r="E21">
            <v>6722600.3300000001</v>
          </cell>
          <cell r="F21">
            <v>1582608.81</v>
          </cell>
        </row>
        <row r="22">
          <cell r="B22" t="str">
            <v>2.3-MATERIALES Y SUMINISTROS</v>
          </cell>
          <cell r="C22">
            <v>166240375.88999999</v>
          </cell>
          <cell r="D22">
            <v>3027970.37</v>
          </cell>
          <cell r="E22">
            <v>86053694.75</v>
          </cell>
          <cell r="F22">
            <v>77158710.769999996</v>
          </cell>
        </row>
        <row r="23">
          <cell r="B23" t="str">
            <v>2.3.1-ALIMENTOS Y PRODUCTOS AGROFORESTALES</v>
          </cell>
          <cell r="C23">
            <v>43618174.579999998</v>
          </cell>
          <cell r="D23">
            <v>491955.4</v>
          </cell>
          <cell r="E23">
            <v>6762538.2199999997</v>
          </cell>
          <cell r="F23">
            <v>36363680.960000001</v>
          </cell>
        </row>
        <row r="24">
          <cell r="B24" t="str">
            <v>2.3.2-TEXTILES Y VESTUARIOS</v>
          </cell>
          <cell r="C24">
            <v>1208320</v>
          </cell>
          <cell r="D24">
            <v>0</v>
          </cell>
          <cell r="E24">
            <v>929250</v>
          </cell>
          <cell r="F24">
            <v>279070</v>
          </cell>
        </row>
        <row r="25">
          <cell r="B25" t="str">
            <v>2.3.3-PAPEL, CARTÓN E IMPRESOS</v>
          </cell>
          <cell r="C25">
            <v>396554.34</v>
          </cell>
          <cell r="D25">
            <v>396554.34</v>
          </cell>
          <cell r="E25">
            <v>0</v>
          </cell>
          <cell r="F25">
            <v>0</v>
          </cell>
        </row>
        <row r="26">
          <cell r="B26" t="str">
            <v>2.3.4-PRODUCTOS FARMACÉUTICOS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 t="str">
            <v>2.3.5-CUERO, CAUCHO Y PLÁSTICO</v>
          </cell>
          <cell r="C27">
            <v>372455.2</v>
          </cell>
          <cell r="D27">
            <v>0</v>
          </cell>
          <cell r="E27">
            <v>42055.199999999997</v>
          </cell>
          <cell r="F27">
            <v>330400</v>
          </cell>
        </row>
        <row r="28">
          <cell r="B28" t="str">
            <v>2.3.6-PRODUCTOS DE MINERALES, METÁLICOS Y NO METÁLICOS</v>
          </cell>
          <cell r="C28">
            <v>102905725.12</v>
          </cell>
          <cell r="D28">
            <v>81378.460000000006</v>
          </cell>
          <cell r="E28">
            <v>75448415.819999993</v>
          </cell>
          <cell r="F28">
            <v>27375930.84</v>
          </cell>
        </row>
        <row r="29">
          <cell r="B29" t="str">
            <v>2.3.7-COMBUSTIBLES, LUBRICANTES, PRODUCTOS QUÍMICOS Y CONEXOS</v>
          </cell>
          <cell r="C29">
            <v>5367104.7699999996</v>
          </cell>
          <cell r="D29">
            <v>984457.46</v>
          </cell>
          <cell r="E29">
            <v>1763227.52</v>
          </cell>
          <cell r="F29">
            <v>2619419.79</v>
          </cell>
        </row>
        <row r="30">
          <cell r="B30" t="str">
            <v>2.3.9-PRODUCTOS Y ÚTILES VARIOS</v>
          </cell>
          <cell r="C30">
            <v>12372041.880000001</v>
          </cell>
          <cell r="D30">
            <v>1073624.71</v>
          </cell>
          <cell r="E30">
            <v>1108207.99</v>
          </cell>
          <cell r="F30">
            <v>10190209.18</v>
          </cell>
        </row>
        <row r="31">
          <cell r="B31" t="str">
            <v>2.4-TRANSFERENCIAS CORRIENTES</v>
          </cell>
          <cell r="C31">
            <v>10500000</v>
          </cell>
          <cell r="D31">
            <v>0</v>
          </cell>
          <cell r="E31">
            <v>5000000</v>
          </cell>
          <cell r="F31">
            <v>5500000</v>
          </cell>
        </row>
        <row r="32">
          <cell r="B32" t="str">
            <v>2.4.1-TRANSFERENCIAS CORRIENTES AL SECTOR PRIVADO</v>
          </cell>
          <cell r="C32">
            <v>10500000</v>
          </cell>
          <cell r="D32">
            <v>0</v>
          </cell>
          <cell r="E32">
            <v>5000000</v>
          </cell>
          <cell r="F32">
            <v>5500000</v>
          </cell>
        </row>
        <row r="33">
          <cell r="B33" t="str">
            <v>2.5-TRANSFERENCIAS DE CAPITAL</v>
          </cell>
          <cell r="C33">
            <v>853513392</v>
          </cell>
          <cell r="D33">
            <v>0</v>
          </cell>
          <cell r="E33">
            <v>300000000</v>
          </cell>
          <cell r="F33">
            <v>553513392</v>
          </cell>
        </row>
        <row r="34">
          <cell r="B34" t="str">
            <v>2.5.4-TRANSFERENCIAS DE CAPITAL  A EMPRESAS PÚBLICAS NO FINANCIERAS</v>
          </cell>
          <cell r="C34">
            <v>853513392</v>
          </cell>
          <cell r="D34">
            <v>0</v>
          </cell>
          <cell r="E34">
            <v>300000000</v>
          </cell>
          <cell r="F34">
            <v>553513392</v>
          </cell>
        </row>
        <row r="35">
          <cell r="B35" t="str">
            <v>2.6-BIENES MUEBLES, INMUEBLES E INTANGIBLES</v>
          </cell>
          <cell r="C35">
            <v>541920666.52999997</v>
          </cell>
          <cell r="D35">
            <v>102908557.17</v>
          </cell>
          <cell r="E35">
            <v>396055915.39999998</v>
          </cell>
          <cell r="F35">
            <v>42956193.960000001</v>
          </cell>
        </row>
        <row r="36">
          <cell r="B36" t="str">
            <v>2.6.1-MOBILIARIO Y EQUIPO</v>
          </cell>
          <cell r="C36">
            <v>58975907.520000003</v>
          </cell>
          <cell r="D36">
            <v>17901662.170000002</v>
          </cell>
          <cell r="E36">
            <v>347313.43</v>
          </cell>
          <cell r="F36">
            <v>40726931.920000002</v>
          </cell>
        </row>
        <row r="37">
          <cell r="B37" t="str">
            <v>2.6.2-MOBILIARIO Y EQUIPO DE AUDIO, AUDIOVISUAL, RECREATIVO Y EDUCACIONAL</v>
          </cell>
          <cell r="C37">
            <v>636670.64</v>
          </cell>
          <cell r="D37">
            <v>131605.4</v>
          </cell>
          <cell r="E37">
            <v>505065.24</v>
          </cell>
          <cell r="F37">
            <v>0</v>
          </cell>
        </row>
        <row r="38">
          <cell r="B38" t="str">
            <v>2.6.3-EQUIPO E INSTRUMENTAL, CIENTÍFICO Y LABORATORIO</v>
          </cell>
          <cell r="C38">
            <v>397964658.63</v>
          </cell>
          <cell r="D38">
            <v>84622113.519999996</v>
          </cell>
          <cell r="E38">
            <v>313342545.11000001</v>
          </cell>
          <cell r="F38">
            <v>0</v>
          </cell>
        </row>
        <row r="39">
          <cell r="B39" t="str">
            <v>2.6.4-VEHÍCULOS Y EQUIPO DE TRANSPORTE, TRACCIÓN Y ELEVACIÓN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B40" t="str">
            <v>2.6.5-MAQUINARIA, OTROS EQUIPOS Y HERRAMIENTAS</v>
          </cell>
          <cell r="C40">
            <v>83380026.670000002</v>
          </cell>
          <cell r="D40">
            <v>253176.08</v>
          </cell>
          <cell r="E40">
            <v>80897588.549999997</v>
          </cell>
          <cell r="F40">
            <v>2229262.04</v>
          </cell>
        </row>
        <row r="41">
          <cell r="B41" t="str">
            <v>2.6.6-EQUIPOS DE DEFENSA Y SEGURIDAD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 t="str">
            <v>2.6.8-BIENES INTANGIBLES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B43" t="str">
            <v>2.6.9-EDIFICIOS, ESTRUCTURAS, TIERRAS, TERRENOS Y OBJETOS DE VALOR</v>
          </cell>
          <cell r="C43">
            <v>963403.07</v>
          </cell>
          <cell r="D43">
            <v>0</v>
          </cell>
          <cell r="E43">
            <v>963403.07</v>
          </cell>
          <cell r="F43">
            <v>0</v>
          </cell>
        </row>
        <row r="44">
          <cell r="B44" t="str">
            <v>2.7-OBRAS</v>
          </cell>
          <cell r="C44">
            <v>1237482525.5799999</v>
          </cell>
          <cell r="D44">
            <v>290900959.35000002</v>
          </cell>
          <cell r="E44">
            <v>578304858.13999999</v>
          </cell>
          <cell r="F44">
            <v>368276708.08999997</v>
          </cell>
        </row>
        <row r="45">
          <cell r="B45" t="str">
            <v>2.7.1-OBRAS EN EDIFICACIONES</v>
          </cell>
          <cell r="C45">
            <v>1062519043.2</v>
          </cell>
          <cell r="D45">
            <v>290900959.35000002</v>
          </cell>
          <cell r="E45">
            <v>578304858.13999999</v>
          </cell>
          <cell r="F45">
            <v>193313225.71000001</v>
          </cell>
        </row>
        <row r="46">
          <cell r="B46" t="str">
            <v>2.7.2-INFRAESTRUCTURA</v>
          </cell>
          <cell r="C46">
            <v>174963482.38</v>
          </cell>
          <cell r="D46">
            <v>0</v>
          </cell>
          <cell r="E46">
            <v>0</v>
          </cell>
          <cell r="F46">
            <v>174963482.38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  <sheetName val="RefCCPCuenta (2)"/>
    </sheetNames>
    <sheetDataSet>
      <sheetData sheetId="0"/>
      <sheetData sheetId="1"/>
      <sheetData sheetId="2">
        <row r="1">
          <cell r="D1" t="str">
            <v>2024/01-Enero</v>
          </cell>
        </row>
        <row r="2">
          <cell r="B2" t="str">
            <v>Agrupaciones</v>
          </cell>
          <cell r="D2" t="str">
            <v>Devengado Aprobado</v>
          </cell>
        </row>
        <row r="3">
          <cell r="B3" t="str">
            <v>2.1.1-REMUNERACIONES</v>
          </cell>
          <cell r="D3">
            <v>101617924.5</v>
          </cell>
        </row>
        <row r="4">
          <cell r="B4" t="str">
            <v>2.1.2-SOBRESUELDOS</v>
          </cell>
          <cell r="D4">
            <v>5343500</v>
          </cell>
        </row>
        <row r="5">
          <cell r="B5" t="str">
            <v>2.1.5-CONTRIBUCIONES A LA SEGURIDAD SOCIAL</v>
          </cell>
          <cell r="D5">
            <v>15492558.199999999</v>
          </cell>
        </row>
        <row r="6">
          <cell r="B6" t="str">
            <v>2.2.1-SERVICIOS BÁSICOS</v>
          </cell>
          <cell r="D6">
            <v>2264859.66</v>
          </cell>
        </row>
        <row r="7">
          <cell r="B7" t="str">
            <v>2.2.2-PUBLICIDAD, IMPRESIÓN Y ENCUADERNACIÓN</v>
          </cell>
          <cell r="D7">
            <v>17951984.289999999</v>
          </cell>
        </row>
        <row r="8">
          <cell r="B8" t="str">
            <v>2.2.3-VIÁTICOS</v>
          </cell>
          <cell r="D8">
            <v>2072860</v>
          </cell>
        </row>
        <row r="9">
          <cell r="B9" t="str">
            <v>2.2.4-TRANSPORTE Y ALMACENAJE</v>
          </cell>
          <cell r="D9">
            <v>0</v>
          </cell>
        </row>
        <row r="10">
          <cell r="B10" t="str">
            <v>2.2.5-ALQUILERES Y RENTAS</v>
          </cell>
          <cell r="D10">
            <v>5971519.7999999998</v>
          </cell>
        </row>
        <row r="11">
          <cell r="B11" t="str">
            <v>2.2.6-SEGUROS</v>
          </cell>
          <cell r="D11">
            <v>3437155.26</v>
          </cell>
        </row>
        <row r="12">
          <cell r="B12" t="str">
            <v>2.2.7-SERVICIOS DE CONSERVACIÓN, REPARACIONES MENORES E INSTALACIONES TEMPORALES</v>
          </cell>
          <cell r="D12">
            <v>605822.69999999995</v>
          </cell>
        </row>
        <row r="13">
          <cell r="B13" t="str">
            <v>2.2.8-OTROS SERVICIOS NO INCLUIDOS EN CONCEPTOS ANTERIORES</v>
          </cell>
          <cell r="D13">
            <v>5604429.3499999996</v>
          </cell>
        </row>
        <row r="14">
          <cell r="B14" t="str">
            <v>2.2.9-OTRAS CONTRATACIONES DE SERVICIOS</v>
          </cell>
          <cell r="D14">
            <v>2647964.56</v>
          </cell>
        </row>
        <row r="15">
          <cell r="B15" t="str">
            <v>2.3.1-ALIMENTOS Y PRODUCTOS AGROFORESTALES</v>
          </cell>
          <cell r="D15">
            <v>491955.4</v>
          </cell>
        </row>
        <row r="16">
          <cell r="B16" t="str">
            <v>2.3.2-TEXTILES Y VESTUARIOS</v>
          </cell>
          <cell r="D16">
            <v>0</v>
          </cell>
        </row>
        <row r="17">
          <cell r="B17" t="str">
            <v>2.3.3-PAPEL, CARTÓN E IMPRESOS</v>
          </cell>
          <cell r="D17">
            <v>396554.34</v>
          </cell>
        </row>
        <row r="18">
          <cell r="B18" t="str">
            <v>2.3.5-CUERO, CAUCHO Y PLÁSTICO</v>
          </cell>
          <cell r="D18">
            <v>0</v>
          </cell>
        </row>
        <row r="19">
          <cell r="B19" t="str">
            <v>2.3.6-PRODUCTOS DE MINERALES, METÁLICOS Y NO METÁLICOS</v>
          </cell>
          <cell r="D19">
            <v>81378.460000000006</v>
          </cell>
        </row>
        <row r="20">
          <cell r="B20" t="str">
            <v>2.3.7-COMBUSTIBLES, LUBRICANTES, PRODUCTOS QUÍMICOS Y CONEXOS</v>
          </cell>
          <cell r="D20">
            <v>984457.46</v>
          </cell>
        </row>
        <row r="21">
          <cell r="B21" t="str">
            <v>2.3.9-PRODUCTOS Y ÚTILES VARIOS</v>
          </cell>
          <cell r="D21">
            <v>1073624.71</v>
          </cell>
        </row>
        <row r="22">
          <cell r="B22" t="str">
            <v>2.4.1-TRANSFERENCIAS CORRIENTES AL SECTOR PRIVADO</v>
          </cell>
          <cell r="D22">
            <v>0</v>
          </cell>
        </row>
        <row r="23">
          <cell r="B23" t="str">
            <v>2.5.4-TRANSFERENCIAS DE CAPITAL  A EMPRESAS PÚBLICAS NO FINANCIERAS</v>
          </cell>
          <cell r="D23">
            <v>0</v>
          </cell>
        </row>
        <row r="24">
          <cell r="B24" t="str">
            <v>2.6.1-MOBILIARIO Y EQUIPO</v>
          </cell>
          <cell r="D24">
            <v>17901662.170000002</v>
          </cell>
        </row>
        <row r="25">
          <cell r="B25" t="str">
            <v>2.6.2-MOBILIARIO Y EQUIPO DE AUDIO, AUDIOVISUAL, RECREATIVO Y EDUCACIONAL</v>
          </cell>
          <cell r="D25">
            <v>131605.4</v>
          </cell>
        </row>
        <row r="26">
          <cell r="B26" t="str">
            <v>2.6.3-EQUIPO E INSTRUMENTAL, CIENTÍFICO Y LABORATORIO</v>
          </cell>
          <cell r="D26">
            <v>84622113.519999996</v>
          </cell>
        </row>
        <row r="27">
          <cell r="B27" t="str">
            <v>2.6.5-MAQUINARIA, OTROS EQUIPOS Y HERRAMIENTAS</v>
          </cell>
          <cell r="D27">
            <v>253176.08</v>
          </cell>
        </row>
        <row r="28">
          <cell r="B28" t="str">
            <v>2.6.6-EQUIPOS DE DEFENSA Y SEGURIDAD</v>
          </cell>
          <cell r="D28">
            <v>0</v>
          </cell>
        </row>
        <row r="29">
          <cell r="B29" t="str">
            <v>2.6.8-BIENES INTANGIBLES</v>
          </cell>
          <cell r="D29">
            <v>0</v>
          </cell>
        </row>
        <row r="30">
          <cell r="B30" t="str">
            <v>2.6.9-EDIFICIOS, ESTRUCTURAS, TIERRAS, TERRENOS Y OBJETOS DE VALOR</v>
          </cell>
          <cell r="D30">
            <v>0</v>
          </cell>
        </row>
        <row r="31">
          <cell r="B31" t="str">
            <v>2.7.1-OBRAS EN EDIFICACIONES</v>
          </cell>
          <cell r="D31">
            <v>290900959.35000002</v>
          </cell>
        </row>
        <row r="32">
          <cell r="B32" t="str">
            <v>2.7.2-INFRAESTRUCTURA</v>
          </cell>
          <cell r="D32">
            <v>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rd.sharepoint.com/sites/Presupuesto9/Documentos%20compartidos/Reporteria/REPORTE%20DE%20TRANSPARENCIA%20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ilaria Muñoz Ventura" refreshedDate="45371.481576967592" createdVersion="8" refreshedVersion="8" minRefreshableVersion="3" recordCount="570" xr:uid="{5E1ADA23-8DC0-4269-9B07-749E5C0B49DF}">
  <cacheSource type="worksheet">
    <worksheetSource name="MatrizPreVpre" r:id="rId2"/>
  </cacheSource>
  <cacheFields count="84">
    <cacheField name="Es Actividad Inversion" numFmtId="49">
      <sharedItems containsBlank="1"/>
    </cacheField>
    <cacheField name="Cod.Ref CCP Tipo" numFmtId="49">
      <sharedItems/>
    </cacheField>
    <cacheField name="Ref CCP Tipo" numFmtId="49">
      <sharedItems/>
    </cacheField>
    <cacheField name="Cod.Ref CCP Concepto" numFmtId="49">
      <sharedItems/>
    </cacheField>
    <cacheField name="Ref CCP Concepto" numFmtId="49">
      <sharedItems/>
    </cacheField>
    <cacheField name="Cod.Ref CCP Cuenta" numFmtId="49">
      <sharedItems/>
    </cacheField>
    <cacheField name="Ref CCP Cuenta" numFmtId="49">
      <sharedItems/>
    </cacheField>
    <cacheField name="Cod.Ref CCP SubCuenta" numFmtId="49">
      <sharedItems containsBlank="1"/>
    </cacheField>
    <cacheField name="Ref CCP SubCuenta" numFmtId="49">
      <sharedItems containsBlank="1"/>
    </cacheField>
    <cacheField name="Cod.Ref CCP Aux" numFmtId="49">
      <sharedItems containsBlank="1"/>
    </cacheField>
    <cacheField name="Ref CCP Aux" numFmtId="49">
      <sharedItems containsBlank="1"/>
    </cacheField>
    <cacheField name="Cod.Auxiliar Programación" numFmtId="49">
      <sharedItems containsBlank="1"/>
    </cacheField>
    <cacheField name="Auxiliar Programación" numFmtId="49">
      <sharedItems containsBlank="1"/>
    </cacheField>
    <cacheField name="Cod.SNIP" numFmtId="49">
      <sharedItems containsBlank="1"/>
    </cacheField>
    <cacheField name="SNIP" numFmtId="49">
      <sharedItems containsBlank="1"/>
    </cacheField>
    <cacheField name="Programática" numFmtId="49">
      <sharedItems containsBlank="1"/>
    </cacheField>
    <cacheField name="Cod.Programa" numFmtId="49">
      <sharedItems containsBlank="1"/>
    </cacheField>
    <cacheField name="Programa" numFmtId="49">
      <sharedItems containsBlank="1"/>
    </cacheField>
    <cacheField name="Cod.Producto" numFmtId="49">
      <sharedItems containsBlank="1"/>
    </cacheField>
    <cacheField name="Producto" numFmtId="49">
      <sharedItems containsBlank="1"/>
    </cacheField>
    <cacheField name="Cod.Proyecto" numFmtId="49">
      <sharedItems containsBlank="1"/>
    </cacheField>
    <cacheField name="Proyecto" numFmtId="49">
      <sharedItems containsBlank="1"/>
    </cacheField>
    <cacheField name="Cod.Actividad / Obra" numFmtId="49">
      <sharedItems containsBlank="1"/>
    </cacheField>
    <cacheField name="Actividad / Obra" numFmtId="49">
      <sharedItems containsBlank="1"/>
    </cacheField>
    <cacheField name="Cod.Regiones" numFmtId="49">
      <sharedItems containsBlank="1"/>
    </cacheField>
    <cacheField name="Regiones" numFmtId="49">
      <sharedItems containsBlank="1"/>
    </cacheField>
    <cacheField name="Cod.Provincias" numFmtId="49">
      <sharedItems containsBlank="1"/>
    </cacheField>
    <cacheField name="Provincias" numFmtId="49">
      <sharedItems containsBlank="1"/>
    </cacheField>
    <cacheField name="Cod.Municipios" numFmtId="49">
      <sharedItems containsBlank="1"/>
    </cacheField>
    <cacheField name="Municipios" numFmtId="49">
      <sharedItems containsBlank="1"/>
    </cacheField>
    <cacheField name="Cod.Fuentes Financiamiento" numFmtId="49">
      <sharedItems containsBlank="1"/>
    </cacheField>
    <cacheField name="Fuentes Financiamiento" numFmtId="49">
      <sharedItems containsBlank="1"/>
    </cacheField>
    <cacheField name="Cod.Fuente Especifica" numFmtId="49">
      <sharedItems containsBlank="1"/>
    </cacheField>
    <cacheField name="Fuente Especifica" numFmtId="49">
      <sharedItems containsBlank="1"/>
    </cacheField>
    <cacheField name="Cod.Organismos Financiadores" numFmtId="49">
      <sharedItems containsBlank="1"/>
    </cacheField>
    <cacheField name="Organismos Financiadores" numFmtId="49">
      <sharedItems containsBlank="1"/>
    </cacheField>
    <cacheField name="Cod.Ref Funcion SubFun" numFmtId="49">
      <sharedItems containsBlank="1"/>
    </cacheField>
    <cacheField name="Ref Funcion SubFun" numFmtId="49">
      <sharedItems containsBlank="1"/>
    </cacheField>
    <cacheField name="Pres. Inicial" numFmtId="164">
      <sharedItems containsString="0" containsBlank="1" containsNumber="1" containsInteger="1" minValue="0" maxValue="1022723262"/>
    </cacheField>
    <cacheField name="Modificación Aprobada" numFmtId="0">
      <sharedItems containsString="0" containsBlank="1" containsNumber="1" minValue="-321017995" maxValue="307285178"/>
    </cacheField>
    <cacheField name="Modificación Temporal" numFmtId="0">
      <sharedItems containsString="0" containsBlank="1" containsNumber="1" containsInteger="1" minValue="0" maxValue="310000000"/>
    </cacheField>
    <cacheField name="Total Modificación" numFmtId="164">
      <sharedItems containsSemiMixedTypes="0" containsString="0" containsNumber="1" minValue="-321017995" maxValue="310000000"/>
    </cacheField>
    <cacheField name="Pres. Vigente Aprobado" numFmtId="164">
      <sharedItems containsSemiMixedTypes="0" containsString="0" containsNumber="1" minValue="0" maxValue="1022723262"/>
    </cacheField>
    <cacheField name="Pres. Vigente Temporal" numFmtId="0">
      <sharedItems containsString="0" containsBlank="1" containsNumber="1" minValue="0" maxValue="712723262"/>
    </cacheField>
    <cacheField name="Total Preventivo" numFmtId="0">
      <sharedItems containsString="0" containsBlank="1" containsNumber="1" minValue="0" maxValue="463093000"/>
    </cacheField>
    <cacheField name="Total Compromiso" numFmtId="0">
      <sharedItems containsString="0" containsBlank="1" containsNumber="1" minValue="0" maxValue="463093000"/>
    </cacheField>
    <cacheField name="Total Devengado" numFmtId="0">
      <sharedItems containsString="0" containsBlank="1" containsNumber="1" minValue="0" maxValue="447712971"/>
    </cacheField>
    <cacheField name="Total Librado" numFmtId="0">
      <sharedItems containsString="0" containsBlank="1" containsNumber="1" minValue="0" maxValue="447712971"/>
    </cacheField>
    <cacheField name="Libramiento Aprobado" numFmtId="0">
      <sharedItems containsString="0" containsBlank="1" containsNumber="1" minValue="0" maxValue="447712971"/>
    </cacheField>
    <cacheField name="Total Pagado" numFmtId="0">
      <sharedItems containsString="0" containsBlank="1" containsNumber="1" minValue="0" maxValue="300000000"/>
    </cacheField>
    <cacheField name="Disminución de presupuesto" numFmtId="164">
      <sharedItems containsString="0" containsBlank="1" containsNumber="1" containsInteger="1" minValue="0" maxValue="0"/>
    </cacheField>
    <cacheField name="Vigente Real" numFmtId="164">
      <sharedItems containsSemiMixedTypes="0" containsString="0" containsNumber="1" minValue="0" maxValue="712723262"/>
    </cacheField>
    <cacheField name="Presupuesto disponible" numFmtId="164">
      <sharedItems containsSemiMixedTypes="0" containsString="0" containsNumber="1" minValue="-3424919.25" maxValue="653401683"/>
    </cacheField>
    <cacheField name="Preventivo sin consumir" numFmtId="164">
      <sharedItems containsSemiMixedTypes="0" containsString="0" containsNumber="1" minValue="0" maxValue="94368070.039999992"/>
    </cacheField>
    <cacheField name="Compromiso sin consumir" numFmtId="164">
      <sharedItems containsSemiMixedTypes="0" containsString="0" containsNumber="1" minValue="0" maxValue="385577500"/>
    </cacheField>
    <cacheField name="Devengado sin consumir" numFmtId="164">
      <sharedItems containsSemiMixedTypes="0" containsString="0" containsNumber="1" minValue="0" maxValue="4421000"/>
    </cacheField>
    <cacheField name="Libramiento sin consumir" numFmtId="164">
      <sharedItems containsSemiMixedTypes="0" containsString="0" containsNumber="1" minValue="0" maxValue="246094208"/>
    </cacheField>
    <cacheField name="Programa + codigo" numFmtId="0">
      <sharedItems/>
    </cacheField>
    <cacheField name="Producto + codigo" numFmtId="0">
      <sharedItems/>
    </cacheField>
    <cacheField name="Proyecto + codigo" numFmtId="0">
      <sharedItems/>
    </cacheField>
    <cacheField name="Actividad + codigo" numFmtId="0">
      <sharedItems/>
    </cacheField>
    <cacheField name="Tipo + concepto" numFmtId="0">
      <sharedItems count="4">
        <s v="2-GASTOS"/>
        <s v="4-APLICACIONES FINANCIERA"/>
        <s v="-GASTOS" u="1"/>
        <s v="-" u="1"/>
      </sharedItems>
    </cacheField>
    <cacheField name="Concepto cuenta + codigo" numFmtId="0">
      <sharedItems count="15">
        <s v="2.1-REMUNERACIONES Y CONTRIBUCIONES"/>
        <s v="2.2-CONTRATACIÓN DE SERVICIOS"/>
        <s v="2.3-MATERIALES Y SUMINISTROS"/>
        <s v="2.4-TRANSFERENCIAS CORRIENTES"/>
        <s v="2.6-BIENES MUEBLES, INMUEBLES E INTANGIBLES"/>
        <s v="2.7-OBRAS"/>
        <s v="2.5-TRANSFERENCIAS DE CAPITAL"/>
        <s v="2.8-ADQUISICION DE ACTIVOS FINANCIEROS"/>
        <s v="2.9-GASTOS FINANCIEROS"/>
        <s v="4.1-INCREMENTO DE ACTIVOS FINANCIEROS"/>
        <s v="4.2-DISMINUCION DE PASIVOS"/>
        <s v="4.3-DISMINUCION DE FONDOS DE TERCEROS"/>
        <s v="2.4-" u="1"/>
        <s v="-TRANSFERENCIAS DE CAPITAL" u="1"/>
        <s v="-" u="1"/>
      </sharedItems>
    </cacheField>
    <cacheField name="Cuenta + codigo" numFmtId="0">
      <sharedItems count="71">
        <s v="2.1.1-REMUNERACIONES"/>
        <s v="2.1.2-SOBRESUELDOS"/>
        <s v="2.1.3-DIETAS Y GASTOS DE REPRESENTACIÓN"/>
        <s v="2.1.5-CONTRIBUCIONES A LA SEGURIDAD SOCIAL"/>
        <s v="2.2.1-SERVICIOS BÁSICOS"/>
        <s v="2.2.2-PUBLICIDAD, IMPRESIÓN Y ENCUADERNACIÓN"/>
        <s v="2.2.3-VIÁTICOS"/>
        <s v="2.2.4-TRANSPORTE Y ALMACENAJE"/>
        <s v="2.2.5-ALQUILERES Y RENTAS"/>
        <s v="2.2.6-SEGUROS"/>
        <s v="2.2.7-SERVICIOS DE CONSERVACIÓN, REPARACIONES MENORES E INSTALACIONES TEMPORALES"/>
        <s v="2.2.8-OTROS SERVICIOS NO INCLUIDOS EN CONCEPTOS ANTERIORES"/>
        <s v="2.2.9-OTRAS CONTRATACIONES DE SERVICIOS"/>
        <s v="2.3.1-ALIMENTOS Y PRODUCTOS AGROFORESTALES"/>
        <s v="2.3.2-TEXTILES Y VESTUARIOS"/>
        <s v="2.3.3-PAPEL, CARTÓN E IMPRESOS"/>
        <s v="2.3.4-PRODUCTOS FARMACÉUTICOS"/>
        <s v="2.3.5-CUERO, CAUCHO Y PLÁSTICO"/>
        <s v="2.3.6-PRODUCTOS DE MINERALES, METÁLICOS Y NO METÁLICOS"/>
        <s v="2.3.7-COMBUSTIBLES, LUBRICANTES, PRODUCTOS QUÍMICOS Y CONEXOS"/>
        <s v="2.3.9-PRODUCTOS Y ÚTILES VARIOS"/>
        <s v="2.4.1-TRANSFERENCIAS CORRIENTES AL SECTOR PRIVADO"/>
        <s v="2.6.1-MOBILIARIO Y EQUIPO"/>
        <s v="2.6.2-MOBILIARIO Y EQUIPO DE AUDIO, AUDIOVISUAL, RECREATIVO Y EDUCACIONAL"/>
        <s v="2.6.3-EQUIPO E INSTRUMENTAL, CIENTÍFICO Y LABORATORIO"/>
        <s v="2.6.4-VEHÍCULOS Y EQUIPO DE TRANSPORTE, TRACCIÓN Y ELEVACIÓN"/>
        <s v="2.6.5-MAQUINARIA, OTROS EQUIPOS Y HERRAMIENTAS"/>
        <s v="2.6.8-BIENES INTANGIBLES"/>
        <s v="2.7.1-OBRAS EN EDIFICACIONES"/>
        <s v="2.7.2-INFRAESTRUCTURA"/>
        <s v="2.5.4-TRANSFERENCIAS DE CAPITAL  A EMPRESAS PÚBLICAS NO FINANCIERAS"/>
        <s v="2.6.6-EQUIPOS DE DEFENSA Y SEGURIDAD"/>
        <s v="2.6.9-EDIFICIOS, ESTRUCTURAS, TIERRAS, TERRENOS Y OBJETOS DE VALOR"/>
        <s v="2.1.4-GRATIFICACIONES Y BONIFICACIONES"/>
        <s v="2.3.8-GASTOS QUE SE ASIGNARAN DURANTE EL EJERCICIO (ART. 32 Y 33 LEY 423-06)"/>
        <s v="2.4.3-TRANSFERENCIAS CORRIENTES A GOBIERNOS GENERALES LOCALES"/>
        <s v="2.4.2-TRANSFERENCIAS CORRIENTES AL GOBIERNO GENERAL NACIONAL"/>
        <s v="2.4.4-TRANSFERENCIAS CORRIENTES A EMPRESAS PUBLICAS NO FINANCIERAS"/>
        <s v="2.4.5-TRANSFERENCIAS CORRIENTES A INSTITUCIONES PUBLICAS FINANCIERAS"/>
        <s v="2.4.6-SUBVENCIONES"/>
        <s v="2.4.7-TRANSFERENCIAS CORRIENTES AL SECTOR EXTERNO"/>
        <s v="2.4.9-TRANFERENCIAS CORRIENTES A OTRAS INSTITUCIONES PUBLICAS"/>
        <s v="2.5.1-TRANSFERENCIAS DE CAPITAL AL SECTOR PUBLICO"/>
        <s v="2.5.2-TRANSFERENCIAS DE CAPITAL AL GOBIERNO GENERAL NACIONAL"/>
        <s v="2.5.3-TRANSFERENCIAS DE CAPITAL A GOBIERNOS GENERALES LOCALES"/>
        <s v="2.5.5-TRANSFERENCIAS DE CAPITAL A INSTITUCIONES PUBLICAS FINANCIERAS"/>
        <s v="2.5.6-TRANSFERENCIAS DE CAPITAL AL SECTOR EXTERNO"/>
        <s v="2.5.9-TRANSFERENCIAS DE CAPITAL A OTRAS INSTITUCIONES PUBLICAS"/>
        <s v="2.6.7-ACTIVOS BIOLOGICOS"/>
        <s v="2.7.3-CONSTRUCCION DE BIENES CONCESIONADOS"/>
        <s v="2.7.4-GASTOS QUE SE ASIGNARAN DURANTE EL EJERCICIO (ART. 32 Y 33 LEY 423-06)"/>
        <s v="2.8.1-CONCECION DE PRESTAMOS"/>
        <s v="2.8.2-ADQUISICION DE TITULOS VALORES REPRESENTATIVOS DE DEUDAS"/>
        <s v="2.8.3-COMPRA DE ACCIONES Y PARTICIPACION DE CAPITAL"/>
        <s v="2.8.4-OBLIGACIONES NEGOCIALES"/>
        <s v="2.8.5-APORTES DE CAPITAL AL SECTOR PUBLICO"/>
        <s v="2.9.1-INTERESES DE LA DEUDA PUBLICA INTERNA"/>
        <s v="2.9.2-INTERESES DE LA DEUDA PUBLICA EXTERNA"/>
        <s v="2.9.3-INTERESES DE LA DEUDA COMERCIAL"/>
        <s v="2.9.4-COMISIONES Y OTROS GASTOS BANCARIOS DE LA DEUDA PUBLICA"/>
        <s v="2.9.5-GASTOS DE INTERESES, RECARGOS, MULTAS Y SANCIONES DE IMPUESTOS Y CONTRIBUCIONES SOCIALES"/>
        <s v="4.1.1-INCREMENTO DE ACTIVOS FINANCIEROS CORRIENTES"/>
        <s v="4.1.2-INCREMENTO DE ACTIVOS FINANCIEROS NO CORRIENTES"/>
        <s v="4.2.1-DISMINUCION DE PASIVOS CORRIENTES"/>
        <s v="4.2.2-DISMINUCION DE PASIVOS NO CORRIENTES"/>
        <s v="4.3.5-DISMINUCION DE DEPOSITOS FONDO DE TERCEROS"/>
        <s v="2.4.2-TRANSFERENCIAS CORRIENTES AL  GOBIERNO GENERAL NACIONAL" u="1"/>
        <s v="2.5.2-" u="1"/>
        <s v="2.5.3-" u="1"/>
        <s v="2.5.4-" u="1"/>
        <s v="-" u="1"/>
      </sharedItems>
    </cacheField>
    <cacheField name="Auxiliar + codigo" numFmtId="0">
      <sharedItems/>
    </cacheField>
    <cacheField name="Es inversion?" numFmtId="0">
      <sharedItems/>
    </cacheField>
    <cacheField name="Fuente + codigo" numFmtId="0">
      <sharedItems/>
    </cacheField>
    <cacheField name="Fuente Esp. + codigo" numFmtId="0">
      <sharedItems/>
    </cacheField>
    <cacheField name="Org. Financiador + codigo" numFmtId="0">
      <sharedItems/>
    </cacheField>
    <cacheField name="Funcional + codigo" numFmtId="0">
      <sharedItems/>
    </cacheField>
    <cacheField name="SNIP + codigo" numFmtId="0">
      <sharedItems/>
    </cacheField>
    <cacheField name="UBICACIÓN GEOGRAFICA" numFmtId="0">
      <sharedItems/>
    </cacheField>
    <cacheField name="TIPO DE PROYECTO" numFmtId="0">
      <sharedItems/>
    </cacheField>
    <cacheField name="TIPO DE PROGRAMACION" numFmtId="0">
      <sharedItems/>
    </cacheField>
    <cacheField name="AUX DE PROG + CODIGO" numFmtId="0">
      <sharedItems/>
    </cacheField>
    <cacheField name="% Presupuesto Inicial" numFmtId="165">
      <sharedItems containsSemiMixedTypes="0" containsString="0" containsNumber="1" minValue="0" maxValue="7.4259842895528796E-2"/>
    </cacheField>
    <cacheField name="% Inicial Corriente Vs Inversión" numFmtId="165">
      <sharedItems containsSemiMixedTypes="0" containsString="0" containsNumber="1" minValue="0" maxValue="0.20471549459678812"/>
    </cacheField>
    <cacheField name="% Modificaciones" numFmtId="165">
      <sharedItems containsSemiMixedTypes="0" containsString="0" containsNumber="1" minValue="-42.857142857142854" maxValue="115.86786506188103"/>
    </cacheField>
    <cacheField name="% Presupuesto Vigente" numFmtId="165">
      <sharedItems containsSemiMixedTypes="0" containsString="0" containsNumber="1" minValue="0" maxValue="5.3695636643857604E-2"/>
    </cacheField>
    <cacheField name="% Vigente Corriente Vs Inversión" numFmtId="165">
      <sharedItems containsSemiMixedTypes="0" containsString="0" containsNumber="1" minValue="0" maxValue="0.16720181088214844"/>
    </cacheField>
    <cacheField name="% Presupuesto Disponible" numFmtId="165">
      <sharedItems containsSemiMixedTypes="0" containsString="0" containsNumber="1" minValue="-2.5802892846024899E-4" maxValue="4.9226426613886827E-2"/>
    </cacheField>
    <cacheField name="Diferencia modificaciones temporales" numFmtId="164">
      <sharedItems containsSemiMixedTypes="0" containsString="0" containsNumber="1" containsInteger="1" minValue="0" maxValue="310000000"/>
    </cacheField>
    <cacheField name="Snip + Cuenta" numFmtId="165">
      <sharedItems/>
    </cacheField>
    <cacheField name="TOTAL EN MODICACIONES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0"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83801950"/>
    <n v="14202162"/>
    <n v="0"/>
    <n v="14202162"/>
    <n v="298004112"/>
    <n v="298004112"/>
    <n v="298004112"/>
    <n v="298004112"/>
    <n v="53195129.490000002"/>
    <n v="53195129.490000002"/>
    <n v="53195129.490000002"/>
    <n v="53195129.490000002"/>
    <n v="0"/>
    <n v="298004112"/>
    <n v="0"/>
    <n v="0"/>
    <n v="244808982.50999999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606833738416246E-2"/>
    <n v="7.2623320702228655E-2"/>
    <n v="19.983010333215464"/>
    <n v="2.2451239309104306E-2"/>
    <n v="7.62575739749458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8000000"/>
    <n v="0"/>
    <n v="-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7.2609908911535834E-4"/>
    <n v="2.5589436824598514E-3"/>
    <n v="-1.25"/>
    <n v="1.5067737930478156E-4"/>
    <n v="5.1178873649197027E-4"/>
    <n v="1.5067737930478156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1378975"/>
    <n v="0"/>
    <n v="0"/>
    <n v="0"/>
    <n v="31378975"/>
    <n v="31378975"/>
    <n v="19644502.5"/>
    <n v="19644502.5"/>
    <n v="3309502.5"/>
    <n v="3309502.5"/>
    <n v="3309502.5"/>
    <n v="3309502.5"/>
    <m/>
    <n v="31378975"/>
    <n v="11734472.5"/>
    <n v="0"/>
    <n v="1633500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2784245164873601E-3"/>
    <n v="8.029702983831561E-3"/>
    <n v="0"/>
    <n v="2.3640508591351293E-3"/>
    <n v="8.029702983831561E-3"/>
    <n v="8.8405978191201428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183365"/>
    <n v="-6255102.8300000001"/>
    <n v="0"/>
    <n v="-6255102.8300000001"/>
    <n v="26928262.170000002"/>
    <n v="26928262.170000002"/>
    <n v="3000000"/>
    <n v="3000000"/>
    <n v="500000"/>
    <n v="500000"/>
    <n v="500000"/>
    <n v="500000"/>
    <m/>
    <n v="26928262.170000002"/>
    <n v="23928262.170000002"/>
    <n v="0"/>
    <n v="2500000"/>
    <n v="0"/>
    <n v="0"/>
    <s v="01-Actividades Centrales"/>
    <s v="00-Acciones que no generan producción"/>
    <s v="00-N/A"/>
    <s v="0003-Cooperación y relaciones internacional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094411100282461E-3"/>
    <n v="8.4914362229509353E-3"/>
    <n v="-5.3050071120893145"/>
    <n v="2.0287399865038455E-3"/>
    <n v="6.8907906359544115E-3"/>
    <n v="1.802723917546673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94842"/>
    <n v="26382158"/>
    <n v="0"/>
    <n v="26382158"/>
    <n v="126477000"/>
    <n v="126477000"/>
    <n v="126477000"/>
    <n v="126477000"/>
    <n v="21319100"/>
    <n v="21319100"/>
    <n v="21319100"/>
    <n v="21319100"/>
    <m/>
    <n v="126477000"/>
    <n v="0"/>
    <n v="0"/>
    <n v="1051579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7.2678773601345704E-3"/>
    <n v="2.56137063582717E-2"/>
    <n v="3.7940354234858269"/>
    <n v="9.528611451165429E-3"/>
    <n v="3.2364752012647463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72553500"/>
    <n v="0"/>
    <n v="0"/>
    <n v="0"/>
    <n v="172553500"/>
    <n v="172553500"/>
    <n v="123496734"/>
    <n v="123496734"/>
    <n v="20450789"/>
    <n v="20450789"/>
    <n v="20450789"/>
    <n v="20450789"/>
    <m/>
    <n v="172553500"/>
    <n v="49056766"/>
    <n v="0"/>
    <n v="103045945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2529093917366698E-2"/>
    <n v="4.4155468871133599E-2"/>
    <n v="0"/>
    <n v="1.2999954584933813E-2"/>
    <n v="4.4155468871133599E-2"/>
    <n v="3.6958724690239562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659170"/>
    <n v="0"/>
    <n v="0"/>
    <n v="0"/>
    <n v="1659170"/>
    <n v="1659170"/>
    <n v="0"/>
    <n v="0"/>
    <n v="0"/>
    <n v="0"/>
    <n v="0"/>
    <n v="0"/>
    <m/>
    <n v="1659170"/>
    <n v="165917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1.01-Sueldos empleados fijo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204721825687529E-4"/>
    <n v="4.2457225896269115E-4"/>
    <n v="0"/>
    <n v="1.2499969371055722E-4"/>
    <n v="4.2457225896269115E-4"/>
    <n v="1.2499969371055722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995500"/>
    <n v="0"/>
    <n v="0"/>
    <n v="0"/>
    <n v="995500"/>
    <n v="995500"/>
    <n v="0"/>
    <n v="0"/>
    <n v="0"/>
    <n v="0"/>
    <n v="0"/>
    <n v="0"/>
    <m/>
    <n v="995500"/>
    <n v="995500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1.01-Sueldos empleados fijo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7.2283164321433914E-5"/>
    <n v="2.5474284358887819E-4"/>
    <n v="0"/>
    <n v="7.4999665548955023E-5"/>
    <n v="2.5474284358887819E-4"/>
    <n v="7.4999665548955023E-5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5"/>
    <s v="Periodo probatorio de ingreso a carre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3850000"/>
    <n v="0"/>
    <n v="3850000"/>
    <n v="3850000"/>
    <n v="3850000"/>
    <n v="3840000"/>
    <n v="3840000"/>
    <n v="640000"/>
    <n v="640000"/>
    <n v="640000"/>
    <n v="640000"/>
    <m/>
    <n v="3850000"/>
    <n v="10000"/>
    <n v="0"/>
    <n v="3200000"/>
    <n v="0"/>
    <n v="0"/>
    <s v="01-Actividades Centrales"/>
    <s v="00-Acciones que no generan producción"/>
    <s v="00-N/A"/>
    <s v="0001-Dirección Administrativa y financiera"/>
    <x v="0"/>
    <x v="0"/>
    <x v="0"/>
    <s v="2.1.1.2.05-Periodo probatorio de ingreso a carrera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2.9005395516170453E-4"/>
    <n v="9.8519331774704275E-4"/>
    <n v="7.5338689652390784E-7"/>
    <n v="0"/>
    <s v="No Informado-2.1.1.2.05-Periodo probatorio de ingreso a carrera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50-Jornales"/>
    <n v="7.2609908911535829E-6"/>
    <n v="2.5589436824598515E-5"/>
    <n v="0"/>
    <n v="7.5338689652390784E-6"/>
    <n v="2.5589436824598515E-5"/>
    <n v="7.5338689652390784E-6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400000"/>
    <n v="0"/>
    <n v="0"/>
    <n v="0"/>
    <n v="1400000"/>
    <n v="1400000"/>
    <n v="0"/>
    <n v="0"/>
    <n v="0"/>
    <n v="0"/>
    <n v="0"/>
    <n v="0"/>
    <m/>
    <n v="1400000"/>
    <n v="14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50-Jornales"/>
    <n v="1.0165387247615016E-4"/>
    <n v="3.5825211554437917E-4"/>
    <n v="0"/>
    <n v="1.054741655133471E-4"/>
    <n v="3.5825211554437917E-4"/>
    <n v="1.054741655133471E-4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2274000"/>
    <n v="-95493771.379999995"/>
    <n v="0"/>
    <n v="-95493771.379999995"/>
    <n v="466780228.62"/>
    <n v="466780228.62"/>
    <n v="463093000"/>
    <n v="463093000"/>
    <n v="77515500"/>
    <n v="77515500"/>
    <n v="77515500"/>
    <n v="77515500"/>
    <m/>
    <n v="466780228.62"/>
    <n v="3687228.6200000048"/>
    <n v="0"/>
    <n v="38557750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0826663923324895E-2"/>
    <n v="0.14388275001114303"/>
    <n v="-5.8880698905746796"/>
    <n v="3.5166610779874201E-2"/>
    <n v="0.11944643171243141"/>
    <n v="2.7779097267959353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300000"/>
    <n v="0"/>
    <n v="0"/>
    <n v="0"/>
    <n v="12300000"/>
    <n v="12300000"/>
    <n v="0"/>
    <n v="0"/>
    <n v="0"/>
    <n v="0"/>
    <n v="0"/>
    <n v="0"/>
    <m/>
    <n v="12300000"/>
    <n v="12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9310187961189069E-4"/>
    <n v="3.1475007294256173E-3"/>
    <n v="0"/>
    <n v="9.2666588272440661E-4"/>
    <n v="3.1475007294256173E-3"/>
    <n v="9.2666588272440661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630168"/>
    <n v="5055000"/>
    <n v="0"/>
    <n v="5055000"/>
    <n v="38685168"/>
    <n v="38685168"/>
    <n v="38265168"/>
    <n v="38265168"/>
    <n v="6275028"/>
    <n v="6275028"/>
    <n v="6275028"/>
    <n v="6275028"/>
    <m/>
    <n v="38685168"/>
    <n v="420000"/>
    <n v="0"/>
    <n v="3199014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418834351596472E-3"/>
    <n v="8.6057705943663448E-3"/>
    <n v="6.6528522255192879"/>
    <n v="2.9144898661025991E-3"/>
    <n v="9.8993166258498008E-3"/>
    <n v="3.1642249654004128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600000"/>
    <n v="0"/>
    <n v="600000"/>
    <n v="1100000"/>
    <n v="1100000"/>
    <n v="1080000"/>
    <n v="1080000"/>
    <n v="470000"/>
    <n v="470000"/>
    <n v="470000"/>
    <n v="470000"/>
    <m/>
    <n v="1100000"/>
    <n v="20000"/>
    <n v="0"/>
    <n v="61000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304954455767917E-5"/>
    <n v="1.2794718412299257E-4"/>
    <n v="0.83333333333333337"/>
    <n v="8.2872558617629857E-5"/>
    <n v="2.8148380507058367E-4"/>
    <n v="1.5067737930478157E-6"/>
    <n v="0"/>
    <s v="No Informado-2.1.1.2.11-Interinato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1.2.11-Interinato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87674"/>
    <n v="0"/>
    <n v="0"/>
    <n v="0"/>
    <n v="3587674"/>
    <n v="3587674"/>
    <n v="0"/>
    <n v="0"/>
    <n v="0"/>
    <n v="0"/>
    <n v="0"/>
    <n v="0"/>
    <m/>
    <n v="3587674"/>
    <n v="3587674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50068234428539E-4"/>
    <n v="9.1806557170254644E-4"/>
    <n v="0"/>
    <n v="2.7029065805995144E-4"/>
    <n v="9.1806557170254644E-4"/>
    <n v="2.7029065805995144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81667"/>
    <n v="0"/>
    <n v="0"/>
    <n v="0"/>
    <n v="381667"/>
    <n v="381667"/>
    <n v="0"/>
    <n v="0"/>
    <n v="0"/>
    <n v="0"/>
    <n v="0"/>
    <n v="0"/>
    <m/>
    <n v="381667"/>
    <n v="381667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7712806104539146E-5"/>
    <n v="9.7666435845340406E-5"/>
    <n v="0"/>
    <n v="2.8754291663559033E-5"/>
    <n v="9.7666435845340406E-5"/>
    <n v="2.8754291663559033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9000"/>
    <n v="0"/>
    <n v="0"/>
    <n v="0"/>
    <n v="229000"/>
    <n v="229000"/>
    <n v="0"/>
    <n v="0"/>
    <n v="0"/>
    <n v="0"/>
    <n v="0"/>
    <n v="0"/>
    <m/>
    <n v="229000"/>
    <n v="229000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6627669140741706E-5"/>
    <n v="5.8599810328330599E-5"/>
    <n v="0"/>
    <n v="1.7252559930397489E-5"/>
    <n v="5.8599810328330599E-5"/>
    <n v="1.7252559930397489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4334"/>
    <n v="0"/>
    <n v="0"/>
    <n v="0"/>
    <n v="534334"/>
    <n v="534334"/>
    <n v="420000"/>
    <n v="420000"/>
    <n v="70000"/>
    <n v="70000"/>
    <n v="70000"/>
    <n v="70000"/>
    <m/>
    <n v="534334"/>
    <n v="114334"/>
    <n v="0"/>
    <n v="3500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97943068336586E-5"/>
    <n v="1.3673306136235023E-4"/>
    <n v="0"/>
    <n v="4.0256023396720578E-5"/>
    <n v="1.3673306136235023E-4"/>
    <n v="8.6137737427164487E-6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42672"/>
    <n v="0"/>
    <n v="0"/>
    <n v="0"/>
    <n v="2442672"/>
    <n v="2442672"/>
    <n v="0"/>
    <n v="0"/>
    <n v="0"/>
    <n v="0"/>
    <n v="0"/>
    <n v="0"/>
    <m/>
    <n v="2442672"/>
    <n v="2442672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7736219142075905E-4"/>
    <n v="6.2506600827215702E-4"/>
    <n v="0"/>
    <n v="1.8402770773058471E-4"/>
    <n v="6.2506600827215702E-4"/>
    <n v="1.8402770773058471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326555"/>
    <n v="417083.33"/>
    <n v="0"/>
    <n v="417083.33"/>
    <n v="48743638.329999998"/>
    <n v="48743638.329999998"/>
    <n v="0"/>
    <n v="0"/>
    <n v="0"/>
    <n v="0"/>
    <n v="0"/>
    <n v="0"/>
    <m/>
    <n v="48743638.329999998"/>
    <n v="48743638.32999999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5089867565583264E-3"/>
    <n v="1.2366493261229855E-2"/>
    <n v="115.86786506188103"/>
    <n v="3.6722818406722496E-3"/>
    <n v="1.2473222536466136E-2"/>
    <n v="3.6722818406722496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0891486336730375E-3"/>
    <n v="3.8384155236897773E-3"/>
    <n v="0"/>
    <n v="1.1300803447858619E-3"/>
    <n v="3.8384155236897773E-3"/>
    <n v="1.130080344785861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33245"/>
    <n v="0"/>
    <n v="0"/>
    <n v="0"/>
    <n v="5333245"/>
    <n v="5333245"/>
    <n v="0"/>
    <n v="0"/>
    <n v="0"/>
    <n v="0"/>
    <n v="0"/>
    <n v="0"/>
    <m/>
    <n v="5333245"/>
    <n v="5333245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2464336529039E-4"/>
    <n v="1.3647473599760591E-3"/>
    <n v="0"/>
    <n v="4.0179968989516491E-4"/>
    <n v="1.3647473599760591E-3"/>
    <n v="4.0179968989516491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13255"/>
    <n v="0"/>
    <n v="0"/>
    <n v="0"/>
    <n v="5013255"/>
    <n v="5013255"/>
    <n v="0"/>
    <n v="0"/>
    <n v="0"/>
    <n v="0"/>
    <n v="0"/>
    <n v="0"/>
    <m/>
    <n v="5013255"/>
    <n v="5013255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401198890030157E-4"/>
    <n v="1.2828637210810262E-3"/>
    <n v="0"/>
    <n v="3.7769206259329638E-4"/>
    <n v="1.2828637210810262E-3"/>
    <n v="3.7769206259329638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122065"/>
    <n v="0"/>
    <n v="0"/>
    <n v="0"/>
    <n v="15122065"/>
    <n v="15122065"/>
    <n v="0"/>
    <n v="0"/>
    <n v="0"/>
    <n v="0"/>
    <n v="0"/>
    <n v="0"/>
    <m/>
    <n v="15122065"/>
    <n v="15122065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098011762204324E-3"/>
    <n v="3.8696512697497234E-3"/>
    <n v="0"/>
    <n v="1.1392765619382809E-3"/>
    <n v="3.8696512697497234E-3"/>
    <n v="1.139276561938280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68928"/>
    <n v="0"/>
    <n v="0"/>
    <n v="0"/>
    <n v="26068928"/>
    <n v="26068928"/>
    <n v="0"/>
    <n v="0"/>
    <n v="0"/>
    <n v="0"/>
    <n v="0"/>
    <n v="0"/>
    <m/>
    <n v="26068928"/>
    <n v="26068928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892862487501386E-3"/>
    <n v="6.6708918614100726E-3"/>
    <n v="0"/>
    <n v="1.9639988761625204E-3"/>
    <n v="6.6708918614100726E-3"/>
    <n v="1.9639988761625204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50663"/>
    <n v="0"/>
    <n v="0"/>
    <n v="0"/>
    <n v="250663"/>
    <n v="250663"/>
    <n v="0"/>
    <n v="0"/>
    <n v="0"/>
    <n v="0"/>
    <n v="0"/>
    <n v="0"/>
    <m/>
    <n v="250663"/>
    <n v="250663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4.01-Sueldo Anual No. 13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8200617597492304E-5"/>
    <n v="6.4143250027643377E-5"/>
    <n v="0"/>
    <n v="1.8884621964337232E-5"/>
    <n v="6.4143250027643377E-5"/>
    <n v="1.8884621964337232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398"/>
    <n v="0"/>
    <n v="0"/>
    <n v="0"/>
    <n v="150398"/>
    <n v="150398"/>
    <n v="0"/>
    <n v="0"/>
    <n v="0"/>
    <n v="0"/>
    <n v="0"/>
    <n v="0"/>
    <m/>
    <n v="150398"/>
    <n v="150398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4.01-Sueldo Anual No. 13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0920385080477166E-5"/>
    <n v="3.8486001195459676E-5"/>
    <n v="0"/>
    <n v="1.133078824634027E-5"/>
    <n v="3.8486001195459676E-5"/>
    <n v="1.133078824634027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0"/>
    <n v="0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8000000"/>
    <n v="0"/>
    <n v="8000000"/>
    <n v="8000000"/>
    <n v="8000000"/>
    <n v="8000000"/>
    <n v="8000000"/>
    <n v="0"/>
    <n v="0"/>
    <n v="0"/>
    <n v="0"/>
    <m/>
    <n v="8000000"/>
    <n v="0"/>
    <n v="0"/>
    <n v="800000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0"/>
    <n v="0"/>
    <n v="0"/>
    <n v="6.0270951721912624E-4"/>
    <n v="2.0471549459678811E-3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161800"/>
    <n v="0"/>
    <n v="0"/>
    <n v="0"/>
    <n v="11161800"/>
    <n v="11161800"/>
    <n v="77000"/>
    <n v="77000"/>
    <n v="77000"/>
    <n v="77000"/>
    <n v="77000"/>
    <n v="77000"/>
    <m/>
    <n v="11161800"/>
    <n v="110848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8.1045728128878057E-4"/>
    <n v="2.8562417594880369E-3"/>
    <n v="0"/>
    <n v="8.4091538616205548E-4"/>
    <n v="2.8562417594880369E-3"/>
    <n v="8.3511430705882138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7.2609908911535834E-4"/>
    <n v="2.5589436824598514E-3"/>
    <n v="0"/>
    <n v="7.5338689652390783E-4"/>
    <n v="2.5589436824598514E-3"/>
    <n v="7.5338689652390783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27887"/>
    <n v="0"/>
    <n v="0"/>
    <n v="0"/>
    <n v="5327887"/>
    <n v="5327887"/>
    <n v="340793.72"/>
    <n v="340793.72"/>
    <n v="340793.72"/>
    <n v="340793.72"/>
    <n v="340793.72"/>
    <n v="340793.72"/>
    <m/>
    <n v="5327887"/>
    <n v="4987093.2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3.8685738976095588E-4"/>
    <n v="1.363376277950997E-3"/>
    <n v="0"/>
    <n v="4.0139602519600738E-4"/>
    <n v="1.363376277950997E-3"/>
    <n v="3.7572107288944364E-4"/>
    <n v="0"/>
    <s v="No Informado-2.1.1.5.04-Proporción de vacaciones no disfrutadas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0"/>
    <n v="0"/>
    <n v="0"/>
    <n v="0"/>
    <n v="13000000"/>
    <n v="13000000"/>
    <n v="0"/>
    <n v="0"/>
    <n v="0"/>
    <n v="0"/>
    <n v="0"/>
    <n v="0"/>
    <m/>
    <n v="13000000"/>
    <n v="13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9.4392881584996573E-4"/>
    <n v="3.326626787197807E-3"/>
    <n v="0"/>
    <n v="9.7940296548108016E-4"/>
    <n v="3.326626787197807E-3"/>
    <n v="9.7940296548108016E-4"/>
    <n v="0"/>
    <s v="No Informado-2.1.1.5.04-Proporción de vacaciones no disfrutad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3-Pago de horas extraordinari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521981782307166E-5"/>
    <n v="5.117887364919703E-5"/>
    <n v="0"/>
    <n v="1.5067737930478157E-5"/>
    <n v="5.117887364919703E-5"/>
    <n v="1.5067737930478157E-5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3-Pago de horas extraordinari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3501395248266209E-3"/>
    <n v="2.9427852348288291E-2"/>
    <n v="0"/>
    <n v="8.6639493100249404E-3"/>
    <n v="2.9427852348288291E-2"/>
    <n v="8.6639493100249404E-3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2600000"/>
    <n v="1342000"/>
    <n v="0"/>
    <n v="1342000"/>
    <n v="63942000"/>
    <n v="63942000"/>
    <n v="63942000"/>
    <n v="63942000"/>
    <n v="10641000"/>
    <n v="10641000"/>
    <n v="10641000"/>
    <n v="10641000"/>
    <m/>
    <n v="63942000"/>
    <n v="0"/>
    <n v="0"/>
    <n v="5330100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5453802978621428E-3"/>
    <n v="1.6018987452198669E-2"/>
    <n v="46.646795827123697"/>
    <n v="4.8173064937531715E-3"/>
    <n v="1.6362397694384783E-2"/>
    <n v="0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183119"/>
    <n v="0"/>
    <n v="0"/>
    <n v="0"/>
    <n v="48183119"/>
    <n v="48183119"/>
    <n v="0"/>
    <n v="0"/>
    <n v="0"/>
    <n v="0"/>
    <n v="0"/>
    <n v="0"/>
    <m/>
    <n v="48183119"/>
    <n v="48183119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4985718816636915E-3"/>
    <n v="1.2329788796626124E-2"/>
    <n v="0"/>
    <n v="3.6300530488252137E-3"/>
    <n v="1.2329788796626124E-2"/>
    <n v="3.6300530488252137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6853683"/>
    <n v="0"/>
    <n v="0"/>
    <n v="0"/>
    <n v="16853683"/>
    <n v="16853683"/>
    <n v="0"/>
    <n v="0"/>
    <n v="0"/>
    <n v="0"/>
    <n v="0"/>
    <n v="0"/>
    <m/>
    <n v="16853683"/>
    <n v="16853683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1-Incentivo por rendimiento individual"/>
    <n v="1.2237443874538998E-3"/>
    <n v="4.3127625639030999E-3"/>
    <n v="0"/>
    <n v="1.2697343930367746E-3"/>
    <n v="4.3127625639030999E-3"/>
    <n v="1.269734393036774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17416"/>
    <n v="0"/>
    <n v="0"/>
    <n v="0"/>
    <n v="5317416"/>
    <n v="5317416"/>
    <n v="0"/>
    <n v="0"/>
    <n v="0"/>
    <n v="0"/>
    <n v="0"/>
    <n v="0"/>
    <m/>
    <n v="5317416"/>
    <n v="5317416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8609709140474322E-4"/>
    <n v="1.3606968080210934E-3"/>
    <n v="0"/>
    <n v="4.0060715377665719E-4"/>
    <n v="1.3606968080210934E-3"/>
    <n v="4.0060715377665719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998376"/>
    <n v="0"/>
    <n v="0"/>
    <n v="0"/>
    <n v="4998376"/>
    <n v="4998376"/>
    <n v="0"/>
    <n v="0"/>
    <n v="0"/>
    <n v="0"/>
    <n v="0"/>
    <n v="0"/>
    <m/>
    <n v="4998376"/>
    <n v="4998376"/>
    <n v="0"/>
    <n v="0"/>
    <n v="0"/>
    <n v="0"/>
    <s v="01-Actividades Centrales"/>
    <s v="00-Acciones que no generan producción"/>
    <s v="00-N/A"/>
    <s v="0003-Cooperación y relaciones internacional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6293162606560684E-4"/>
    <n v="1.2790562687758943E-3"/>
    <n v="0"/>
    <n v="3.7657109822995843E-4"/>
    <n v="1.2790562687758943E-3"/>
    <n v="3.7657109822995843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77182"/>
    <n v="0"/>
    <n v="0"/>
    <n v="0"/>
    <n v="15077182"/>
    <n v="15077182"/>
    <n v="0"/>
    <n v="0"/>
    <n v="0"/>
    <n v="0"/>
    <n v="0"/>
    <n v="0"/>
    <m/>
    <n v="15077182"/>
    <n v="15077182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0947528116626475E-3"/>
    <n v="3.8581659628197386E-3"/>
    <n v="0"/>
    <n v="1.1358951355306126E-3"/>
    <n v="3.8581659628197386E-3"/>
    <n v="1.135895135530612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991554"/>
    <n v="0"/>
    <n v="0"/>
    <n v="0"/>
    <n v="25991554"/>
    <n v="25991554"/>
    <n v="0"/>
    <n v="0"/>
    <n v="0"/>
    <n v="0"/>
    <n v="0"/>
    <n v="0"/>
    <m/>
    <n v="25991554"/>
    <n v="25991554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8872443684092646E-3"/>
    <n v="6.6510922905614082E-3"/>
    <n v="0"/>
    <n v="1.9581696203893563E-3"/>
    <n v="6.6510922905614082E-3"/>
    <n v="1.9581696203893563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49919"/>
    <n v="0"/>
    <n v="0"/>
    <n v="0"/>
    <n v="249919"/>
    <n v="249919"/>
    <n v="0"/>
    <n v="0"/>
    <n v="0"/>
    <n v="0"/>
    <n v="0"/>
    <n v="0"/>
    <m/>
    <n v="249919"/>
    <n v="249919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1"/>
    <s v="2.1.2.2.06-Incentivo por Rendimiento Individu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41-Incentivo por rendimiento individual"/>
    <n v="1.8146595825262123E-5"/>
    <n v="6.3952864617668355E-5"/>
    <n v="0"/>
    <n v="1.8828569979235854E-5"/>
    <n v="6.3952864617668355E-5"/>
    <n v="1.8828569979235854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49951"/>
    <n v="0"/>
    <n v="0"/>
    <n v="0"/>
    <n v="149951"/>
    <n v="149951"/>
    <n v="0"/>
    <n v="0"/>
    <n v="0"/>
    <n v="0"/>
    <n v="0"/>
    <n v="0"/>
    <m/>
    <n v="149951"/>
    <n v="149951"/>
    <n v="0"/>
    <n v="0"/>
    <n v="0"/>
    <n v="0"/>
    <s v="01-Actividades Centrales"/>
    <s v="00-Acciones que no generan producción"/>
    <s v="00-N/A"/>
    <s v="0007-Gestión del Riesgo y Cambio Climático"/>
    <x v="0"/>
    <x v="0"/>
    <x v="1"/>
    <s v="2.1.2.2.06-Incentivo por Rendimiento Individu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41-Incentivo por rendimiento individual"/>
    <n v="1.0887928451193708E-5"/>
    <n v="3.8371616412853719E-5"/>
    <n v="0"/>
    <n v="1.129711185206565E-5"/>
    <n v="3.8371616412853719E-5"/>
    <n v="1.129711185206565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10"/>
    <s v="Compensación por cumplimiento de indicadores del MAP"/>
    <s v="0039"/>
    <s v="Bono SISMAP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10-Compensación por cumplimiento de indicadores del MA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39-Bono SISMAP"/>
    <n v="8.3501395248266209E-3"/>
    <n v="2.9427852348288291E-2"/>
    <n v="0"/>
    <n v="8.6639493100249404E-3"/>
    <n v="2.9427852348288291E-2"/>
    <n v="8.6639493100249404E-3"/>
    <n v="0"/>
    <s v="No Informado-2.1.2.2.10-Compensación por cumplimiento de indicadores del MAP"/>
    <n v="0"/>
  </r>
  <r>
    <s v="N"/>
    <s v="2"/>
    <s v="GASTOS"/>
    <s v="2.1"/>
    <s v="REMUNERACIONES Y CONTRIBUCIONES"/>
    <s v="2.1.3"/>
    <s v="DIETAS Y GASTOS DE REPRESENTACIÓN"/>
    <s v="2.1.3.2"/>
    <s v="Gastos de representación"/>
    <s v="2.1.3.2.01"/>
    <s v="Gastos de representación en el país"/>
    <s v="0012"/>
    <s v="Gastos de representación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0"/>
    <x v="2"/>
    <s v="2.1.3.2.01-Gastos de representación en 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12-Gastos de representación"/>
    <n v="2.178297267346075E-4"/>
    <n v="7.6768310473795541E-4"/>
    <n v="0"/>
    <n v="2.2601606895717236E-4"/>
    <n v="7.6768310473795541E-4"/>
    <n v="2.2601606895717236E-4"/>
    <n v="0"/>
    <s v="No Informado-2.1.3.2.01-Gastos de representación en el país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917272"/>
    <n v="23871849.93"/>
    <n v="0"/>
    <n v="23871849.93"/>
    <n v="59789121.93"/>
    <n v="59789121.93"/>
    <n v="56893407.439999998"/>
    <n v="56893407.439999998"/>
    <n v="9724476.6899999995"/>
    <n v="9724476.6899999995"/>
    <n v="9724476.6899999995"/>
    <n v="9724476.6899999995"/>
    <m/>
    <n v="59789121.93"/>
    <n v="2895714.4900000021"/>
    <n v="0"/>
    <n v="47168930.75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79498482708564E-3"/>
    <n v="9.1910276275592104E-3"/>
    <n v="1.5045868713702995"/>
    <n v="4.5044341016732218E-3"/>
    <n v="1.5299699584259526E-2"/>
    <n v="2.1815933528404122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50000"/>
    <n v="0"/>
    <n v="0"/>
    <n v="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8152477227883958E-5"/>
    <n v="6.3973592061496284E-5"/>
    <n v="0"/>
    <n v="1.8834672413097695E-5"/>
    <n v="6.3973592061496284E-5"/>
    <n v="1.8834672413097695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329834.48"/>
    <n v="1329834.48"/>
    <n v="226460.98"/>
    <n v="226460.98"/>
    <n v="226460.98"/>
    <n v="226460.98"/>
    <m/>
    <n v="3983367"/>
    <n v="2653532.52"/>
    <n v="0"/>
    <n v="1103373.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1.9991366300680643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59116.64000000001"/>
    <n v="159116.64000000001"/>
    <n v="26980.639999999999"/>
    <n v="26980.639999999999"/>
    <n v="26980.639999999999"/>
    <n v="26980.639999999999"/>
    <m/>
    <n v="3983367"/>
    <n v="3824250.36"/>
    <n v="0"/>
    <n v="132136"/>
    <n v="0"/>
    <n v="0"/>
    <s v="01-Actividades Centrales"/>
    <s v="00-Acciones que no generan producción"/>
    <s v="00-N/A"/>
    <s v="0003-Cooperación y relaciones internacional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2.8811401102508375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233108"/>
    <n v="0"/>
    <n v="0"/>
    <n v="0"/>
    <n v="11233108"/>
    <n v="11233108"/>
    <n v="8943414"/>
    <n v="8943414"/>
    <n v="1508017.84"/>
    <n v="1508017.84"/>
    <n v="1508017.84"/>
    <n v="1508017.84"/>
    <m/>
    <n v="11233108"/>
    <n v="2289694"/>
    <n v="0"/>
    <n v="7435396.16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1563494867344447E-4"/>
    <n v="2.8744890750989215E-3"/>
    <n v="0"/>
    <n v="8.4628763744378811E-4"/>
    <n v="2.8744890750989215E-3"/>
    <n v="1.7250254566494126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470720"/>
    <n v="0"/>
    <n v="0"/>
    <n v="0"/>
    <n v="19470720"/>
    <n v="19470720"/>
    <n v="8568011.0399999991"/>
    <n v="8568011.0399999991"/>
    <n v="1421871.44"/>
    <n v="1421871.44"/>
    <n v="1421871.44"/>
    <n v="1421871.44"/>
    <m/>
    <n v="19470720"/>
    <n v="10902708.960000001"/>
    <n v="0"/>
    <n v="7146139.5999999996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137672056420188E-3"/>
    <n v="4.9824475936944678E-3"/>
    <n v="0"/>
    <n v="1.4668985313885984E-3"/>
    <n v="4.9824475936944678E-3"/>
    <n v="8.2139580670778038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87218"/>
    <n v="0"/>
    <n v="0"/>
    <n v="0"/>
    <n v="187218"/>
    <n v="187218"/>
    <n v="0"/>
    <n v="0"/>
    <n v="0"/>
    <n v="0"/>
    <n v="0"/>
    <n v="0"/>
    <m/>
    <n v="187218"/>
    <n v="187218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1.01-Contribuciones al seguro de salud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593881926599916E-5"/>
    <n v="4.7908031834276849E-5"/>
    <n v="0"/>
    <n v="1.4104758799341299E-5"/>
    <n v="4.7908031834276849E-5"/>
    <n v="1.4104758799341299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2331"/>
    <n v="0"/>
    <n v="0"/>
    <n v="0"/>
    <n v="112331"/>
    <n v="112331"/>
    <n v="0"/>
    <n v="0"/>
    <n v="0"/>
    <n v="0"/>
    <n v="0"/>
    <n v="0"/>
    <m/>
    <n v="112331"/>
    <n v="112331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1.01-Contribuciones al seguro de salud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1563436779417313E-6"/>
    <n v="2.8744870279439755E-5"/>
    <n v="0"/>
    <n v="8.4628703473427087E-6"/>
    <n v="2.8744870279439755E-5"/>
    <n v="8.4628703473427087E-6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6688040"/>
    <n v="21827905.949999999"/>
    <n v="0"/>
    <n v="21827905.949999999"/>
    <n v="58515945.950000003"/>
    <n v="58515945.950000003"/>
    <n v="57104041.880000003"/>
    <n v="57104041.880000003"/>
    <n v="9803123.3699999992"/>
    <n v="9803123.3699999992"/>
    <n v="9803123.3699999992"/>
    <n v="9803123.3699999992"/>
    <m/>
    <n v="58515945.950000003"/>
    <n v="1411904.0700000003"/>
    <n v="0"/>
    <n v="47300918.510000005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639152425427829E-3"/>
    <n v="9.3882628179834324E-3"/>
    <n v="1.6807860581788883"/>
    <n v="4.4085146916431235E-3"/>
    <n v="1.4973901021191463E-2"/>
    <n v="1.063710025486774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1396428"/>
    <n v="1396428"/>
    <n v="236643"/>
    <n v="236643"/>
    <n v="236643"/>
    <n v="236643"/>
    <m/>
    <n v="4068849"/>
    <n v="2672421"/>
    <n v="0"/>
    <n v="115978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013366963395318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213000"/>
    <n v="213000"/>
    <n v="35500"/>
    <n v="35500"/>
    <n v="35500"/>
    <n v="35500"/>
    <m/>
    <n v="4068849"/>
    <n v="3855849"/>
    <n v="0"/>
    <n v="177500"/>
    <n v="0"/>
    <n v="0"/>
    <s v="01-Actividades Centrales"/>
    <s v="00-Acciones que no generan producción"/>
    <s v="00-N/A"/>
    <s v="0003-Cooperación y relaciones internacional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9049461115748137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474165"/>
    <n v="0"/>
    <n v="0"/>
    <n v="0"/>
    <n v="11474165"/>
    <n v="11474165"/>
    <n v="9009687"/>
    <n v="9009687"/>
    <n v="1518626.1"/>
    <n v="1518626.1"/>
    <n v="1518626.1"/>
    <n v="1518626.1"/>
    <m/>
    <n v="11474165"/>
    <n v="2464478"/>
    <n v="0"/>
    <n v="7491060.9000000004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3313807548593248E-4"/>
    <n v="2.9361742038251939E-3"/>
    <n v="0"/>
    <n v="8.644485559553245E-4"/>
    <n v="2.9361742038251939E-3"/>
    <n v="1.856705431971447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888552"/>
    <n v="0"/>
    <n v="0"/>
    <n v="0"/>
    <n v="19888552"/>
    <n v="19888552"/>
    <n v="8768268.2400000002"/>
    <n v="8768268.2400000002"/>
    <n v="1452006.04"/>
    <n v="1452006.04"/>
    <n v="1452006.04"/>
    <n v="1452006.04"/>
    <m/>
    <n v="19888552"/>
    <n v="11120283.76"/>
    <n v="0"/>
    <n v="7316262.2000000002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441059491023438E-3"/>
    <n v="5.0893684493674238E-3"/>
    <n v="0"/>
    <n v="1.4983774467634361E-3"/>
    <n v="5.0893684493674238E-3"/>
    <n v="8.377876070411612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91236"/>
    <n v="0"/>
    <n v="0"/>
    <n v="0"/>
    <n v="191236"/>
    <n v="191236"/>
    <n v="0"/>
    <n v="0"/>
    <n v="0"/>
    <n v="0"/>
    <n v="0"/>
    <n v="0"/>
    <m/>
    <n v="191236"/>
    <n v="191236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2.01-Contribuciones al seguro de pensione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885628540606466E-5"/>
    <n v="4.8936215405889212E-5"/>
    <n v="0"/>
    <n v="1.4407469654364604E-5"/>
    <n v="4.8936215405889212E-5"/>
    <n v="1.4407469654364604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4742"/>
    <n v="0"/>
    <n v="0"/>
    <n v="0"/>
    <n v="114742"/>
    <n v="114742"/>
    <n v="0"/>
    <n v="0"/>
    <n v="0"/>
    <n v="0"/>
    <n v="0"/>
    <n v="0"/>
    <m/>
    <n v="114742"/>
    <n v="114742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2.01-Contribuciones al seguro de pension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3314061683274434E-6"/>
    <n v="2.9361831601280827E-5"/>
    <n v="0"/>
    <n v="8.6445119280946238E-6"/>
    <n v="2.9361831601280827E-5"/>
    <n v="8.6445119280946238E-6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127235"/>
    <n v="4200715"/>
    <n v="0"/>
    <n v="4200715"/>
    <n v="9327950"/>
    <n v="9327950"/>
    <n v="9473569.4600000009"/>
    <n v="9473569.4600000009"/>
    <n v="1563679.29"/>
    <n v="1563679.29"/>
    <n v="1563679.29"/>
    <n v="1563679.29"/>
    <m/>
    <n v="9327950"/>
    <n v="-145619.46000000089"/>
    <n v="0"/>
    <n v="7909890.1700000009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7228806631803843E-4"/>
    <n v="1.3120305611737037E-3"/>
    <n v="1.2205624518683129"/>
    <n v="7.0275553014301857E-4"/>
    <n v="2.3869698722801371E-3"/>
    <n v="-1.0970779304288801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3.6304954455767914E-6"/>
    <n v="1.2794718412299258E-5"/>
    <n v="0"/>
    <n v="3.7669344826195392E-6"/>
    <n v="1.2794718412299258E-5"/>
    <n v="3.7669344826195392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47024"/>
    <n v="147024"/>
    <n v="25489.64"/>
    <n v="25489.64"/>
    <n v="25489.64"/>
    <n v="25489.64"/>
    <m/>
    <n v="568631"/>
    <n v="421607"/>
    <n v="0"/>
    <n v="121534.36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3.176331892827552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1670"/>
    <n v="11670"/>
    <n v="1978.83"/>
    <n v="1978.83"/>
    <n v="1978.83"/>
    <n v="1978.83"/>
    <m/>
    <n v="568631"/>
    <n v="556961"/>
    <n v="0"/>
    <n v="9691.17"/>
    <n v="0"/>
    <n v="0"/>
    <s v="01-Actividades Centrales"/>
    <s v="00-Acciones que no generan producción"/>
    <s v="00-N/A"/>
    <s v="0003-Cooperación y relaciones internacional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4.1960711927485224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603540"/>
    <n v="0"/>
    <n v="0"/>
    <n v="0"/>
    <n v="1603540"/>
    <n v="1603540"/>
    <n v="1603251"/>
    <n v="1603251"/>
    <n v="267842.61"/>
    <n v="267842.61"/>
    <n v="267842.61"/>
    <n v="267842.61"/>
    <m/>
    <n v="1603540"/>
    <n v="289"/>
    <n v="0"/>
    <n v="1335408.39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1643289333600417E-4"/>
    <n v="4.1033685525716703E-4"/>
    <n v="0"/>
    <n v="1.2080860240519472E-4"/>
    <n v="4.1033685525716703E-4"/>
    <n v="2.1772881309540935E-8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779470"/>
    <n v="0"/>
    <n v="0"/>
    <n v="0"/>
    <n v="2779470"/>
    <n v="2779470"/>
    <n v="1322887.6799999999"/>
    <n v="1322887.6799999999"/>
    <n v="219850.34"/>
    <n v="219850.34"/>
    <n v="219850.34"/>
    <n v="219850.34"/>
    <m/>
    <n v="2779470"/>
    <n v="1456582.32"/>
    <n v="0"/>
    <n v="1103037.3399999999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18170635223465E-4"/>
    <n v="7.1125071970866828E-4"/>
    <n v="0"/>
    <n v="2.0940162772813061E-4"/>
    <n v="7.1125071970866828E-4"/>
    <n v="1.0973700335963937E-4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6725"/>
    <n v="0"/>
    <n v="0"/>
    <n v="0"/>
    <n v="26725"/>
    <n v="26725"/>
    <n v="0"/>
    <n v="0"/>
    <n v="0"/>
    <n v="0"/>
    <n v="0"/>
    <n v="0"/>
    <m/>
    <n v="26725"/>
    <n v="26725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3.01-Contribuciones al seguro de riesgo labor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9404998156607951E-6"/>
    <n v="6.8387769913739529E-6"/>
    <n v="0"/>
    <n v="2.0134264809601436E-6"/>
    <n v="6.8387769913739529E-6"/>
    <n v="2.0134264809601436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6035"/>
    <n v="0"/>
    <n v="0"/>
    <n v="0"/>
    <n v="16035"/>
    <n v="16035"/>
    <n v="0"/>
    <n v="0"/>
    <n v="0"/>
    <n v="0"/>
    <n v="0"/>
    <n v="0"/>
    <m/>
    <n v="16035"/>
    <n v="16035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3.01-Contribuciones al seguro de riesgo labor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164299889396477E-6"/>
    <n v="4.1032661948243716E-6"/>
    <n v="0"/>
    <n v="1.2080558885760862E-6"/>
    <n v="4.1032661948243716E-6"/>
    <n v="1.2080558885760862E-6"/>
    <n v="0"/>
    <s v="No Informado-2.1.5.3.01-Contribuciones al seguro de riesgo labor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000000"/>
    <n v="0"/>
    <n v="0"/>
    <n v="0"/>
    <n v="24000000"/>
    <n v="24000000"/>
    <n v="21600000"/>
    <n v="21600000"/>
    <n v="4205045.87"/>
    <n v="4205045.87"/>
    <n v="2918173.34"/>
    <n v="2918173.34"/>
    <m/>
    <n v="24000000"/>
    <n v="2400000"/>
    <n v="0"/>
    <n v="17394954.129999999"/>
    <n v="0"/>
    <n v="1286872.5300000003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74263781387686E-3"/>
    <n v="6.1414648379036433E-3"/>
    <n v="0"/>
    <n v="1.8081285516573788E-3"/>
    <n v="6.1414648379036433E-3"/>
    <n v="1.8081285516573789E-4"/>
    <n v="0"/>
    <s v="No Informado-2.2.1.3.01-Teléfono loc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1.3.01-Teléfono local"/>
    <n v="0"/>
  </r>
  <r>
    <s v="N"/>
    <s v="2"/>
    <s v="GASTOS"/>
    <s v="2.2"/>
    <s v="CONTRATACIÓN DE SERVICIOS"/>
    <s v="2.2.1"/>
    <s v="SERVICIOS BÁSICOS"/>
    <s v="2.2.1.5"/>
    <s v="Servicio de internet y televisión por cable"/>
    <s v="2.2.1.5.01"/>
    <s v="Servicio de internet y televisión por cabl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5.01-Servicio de internet y televisión por cabl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5.01-Servicio de internet y televisión por cable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00000"/>
    <n v="0"/>
    <n v="0"/>
    <n v="0"/>
    <n v="26000000"/>
    <n v="26000000"/>
    <n v="27300000"/>
    <n v="27300000"/>
    <n v="4247897.13"/>
    <n v="4247897.13"/>
    <n v="4067636.22"/>
    <n v="4067636.22"/>
    <m/>
    <n v="26000000"/>
    <n v="-1300000"/>
    <n v="0"/>
    <n v="23052102.870000001"/>
    <n v="0"/>
    <n v="180260.90999999968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8878576316999315E-3"/>
    <n v="6.653253574395614E-3"/>
    <n v="0"/>
    <n v="1.9588059309621603E-3"/>
    <n v="6.653253574395614E-3"/>
    <n v="-9.7940296548108024E-5"/>
    <n v="0"/>
    <s v="No Informado-2.2.1.6.01-Energía eléctrica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0"/>
    <n v="0"/>
    <n v="0"/>
    <n v="0"/>
    <n v="6000000"/>
    <n v="6000000"/>
    <n v="0"/>
    <n v="0"/>
    <n v="0"/>
    <n v="0"/>
    <n v="0"/>
    <n v="0"/>
    <m/>
    <n v="6000000"/>
    <n v="6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5E-4"/>
    <n v="1.5353662094759108E-3"/>
    <n v="0"/>
    <n v="4.5203213791434471E-4"/>
    <n v="1.5353662094759108E-3"/>
    <n v="4.5203213791434471E-4"/>
    <n v="0"/>
    <s v="No Informado-2.2.1.6.01-Energía eléctric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655544"/>
    <n v="655544"/>
    <n v="146253.64000000001"/>
    <n v="146253.64000000001"/>
    <n v="97741.3"/>
    <n v="97741.3"/>
    <m/>
    <n v="500000"/>
    <n v="-155544"/>
    <n v="0"/>
    <n v="509290.36"/>
    <n v="0"/>
    <n v="48512.340000000011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-1.1718481143291472E-5"/>
    <n v="0"/>
    <s v="No Informado-2.2.1.7.01-Agu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7.01-Agua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375805"/>
    <n v="375805"/>
    <n v="72171"/>
    <n v="72171"/>
    <n v="42420.5"/>
    <n v="42420.5"/>
    <m/>
    <n v="400000"/>
    <n v="24195"/>
    <n v="0"/>
    <n v="303634"/>
    <n v="0"/>
    <n v="29750.5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1.8228195961395951E-6"/>
    <n v="0"/>
    <s v="No Informado-2.2.1.8.01-Recolección de residuos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8.01-Recolección de residuo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0"/>
    <n v="0"/>
    <n v="0"/>
    <n v="60000000"/>
    <n v="60000000"/>
    <n v="30444443.43"/>
    <n v="30444443.43"/>
    <n v="27246643"/>
    <n v="27246643"/>
    <n v="27246643"/>
    <n v="27246643"/>
    <m/>
    <n v="60000000"/>
    <n v="29555556.57"/>
    <n v="0"/>
    <n v="3197800.4299999997"/>
    <n v="0"/>
    <n v="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3-Publicidad y propaganda"/>
    <n v="4.35659453469215E-3"/>
    <n v="1.5353662094759109E-2"/>
    <n v="0"/>
    <n v="4.5203213791434474E-3"/>
    <n v="1.5353662094759109E-2"/>
    <n v="2.2266769039309096E-3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30000000"/>
    <n v="29954300"/>
    <n v="5665180"/>
    <n v="5311180"/>
    <n v="2750580"/>
    <n v="1948180"/>
    <m/>
    <n v="30000000"/>
    <n v="0"/>
    <n v="45700"/>
    <n v="24289120"/>
    <n v="354000"/>
    <n v="336300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0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29643100"/>
    <n v="28449800"/>
    <n v="5404400"/>
    <n v="4672800"/>
    <n v="3681600"/>
    <n v="3504600"/>
    <m/>
    <n v="30000000"/>
    <n v="356900"/>
    <n v="1193300"/>
    <n v="23045400"/>
    <n v="731600"/>
    <n v="1168200"/>
    <s v="01-Actividades Centrales"/>
    <s v="00-Acciones que no generan producción"/>
    <s v="00-N/A"/>
    <s v="0002-Desarrollo de políticas y planificación de vivienda y edificaciones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2.688837833693827E-5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4882.16"/>
    <n v="1784882.16"/>
    <n v="334368.53000000003"/>
    <n v="334368.53000000003"/>
    <n v="286176.43"/>
    <n v="286176.43"/>
    <m/>
    <n v="1000000"/>
    <n v="-784882.15999999992"/>
    <n v="0"/>
    <n v="1450513.63"/>
    <n v="0"/>
    <n v="48192.100000000035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5.9131993465938123E-5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850000"/>
    <n v="0"/>
    <n v="0"/>
    <n v="0"/>
    <n v="1850000"/>
    <n v="1850000"/>
    <n v="159300"/>
    <n v="159300"/>
    <n v="159300"/>
    <n v="159300"/>
    <n v="159300"/>
    <n v="159300"/>
    <m/>
    <n v="1850000"/>
    <n v="16907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343283314863413E-4"/>
    <n v="4.7340458125507253E-4"/>
    <n v="0"/>
    <n v="1.3937657585692294E-4"/>
    <n v="4.7340458125507253E-4"/>
    <n v="1.2737512259529711E-4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1"/>
    <x v="5"/>
    <s v="2.2.2.2.01-Impresión, encuadernación y rotulación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2.2.01-Impresión, encuadernación y rotulación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1723340"/>
    <n v="1723340"/>
    <n v="1723340"/>
    <n v="1723340"/>
    <n v="1723340"/>
    <n v="1723340"/>
    <m/>
    <n v="2500000"/>
    <n v="77666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1.8152477227883958E-4"/>
    <n v="6.3973592061496284E-4"/>
    <n v="0"/>
    <n v="1.8834672413097696E-4"/>
    <n v="6.3973592061496284E-4"/>
    <n v="5.8512546705425828E-5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500000"/>
    <n v="0"/>
    <n v="0"/>
    <n v="0"/>
    <n v="13500000"/>
    <n v="13500000"/>
    <n v="5120044.5"/>
    <n v="5120044.5"/>
    <n v="4171244.5"/>
    <n v="4171244.5"/>
    <n v="2985222"/>
    <n v="2985222"/>
    <m/>
    <n v="13500000"/>
    <n v="8379955.5"/>
    <n v="0"/>
    <n v="948800"/>
    <n v="0"/>
    <n v="1186022.5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9.8023377030573376E-4"/>
    <n v="3.4545739713207992E-3"/>
    <n v="0"/>
    <n v="1.0170723103072757E-3"/>
    <n v="3.4545739713207992E-3"/>
    <n v="6.3133486671534522E-4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9000000"/>
    <n v="0"/>
    <n v="0"/>
    <n v="0"/>
    <n v="9000000"/>
    <n v="9000000"/>
    <n v="0"/>
    <n v="0"/>
    <n v="0"/>
    <n v="0"/>
    <n v="0"/>
    <n v="0"/>
    <m/>
    <n v="9000000"/>
    <n v="90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6.534891802038225E-4"/>
    <n v="2.3030493142138665E-3"/>
    <n v="0"/>
    <n v="6.7804820687151709E-4"/>
    <n v="2.3030493142138665E-3"/>
    <n v="6.7804820687151709E-4"/>
    <n v="0"/>
    <s v="No Informado-2.2.3.1.01-Viáticos dentro del país"/>
    <n v="0"/>
  </r>
  <r>
    <s v="N"/>
    <s v="2"/>
    <s v="GASTOS"/>
    <s v="2.2"/>
    <s v="CONTRATACIÓN DE SERVICIOS"/>
    <s v="2.2.3"/>
    <s v="VIÁTICOS"/>
    <s v="2.2.3.2"/>
    <s v="Viáticos fuera del país"/>
    <s v="2.2.3.2.01"/>
    <s v="Viaticos fuera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2.01-Viaticos fuera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3.6304954455767913E-7"/>
    <n v="1.2794718412299256E-6"/>
    <n v="0"/>
    <n v="3.7669344826195392E-7"/>
    <n v="1.2794718412299256E-6"/>
    <n v="3.7669344826195392E-7"/>
    <n v="0"/>
    <s v="No Informado-2.2.3.2.01-Viaticos fuera del país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2309800"/>
    <n v="0"/>
    <n v="2309800"/>
    <n v="2409800"/>
    <n v="2409800"/>
    <n v="2309800"/>
    <n v="0"/>
    <n v="0"/>
    <n v="0"/>
    <n v="0"/>
    <n v="0"/>
    <m/>
    <n v="2409800"/>
    <n v="100000"/>
    <n v="230980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3-Boletos de viaje"/>
    <n v="7.2609908911535829E-6"/>
    <n v="2.5589436824598515E-5"/>
    <n v="4.329379167027448E-2"/>
    <n v="1.8155117432433132E-4"/>
    <n v="6.16654248599175E-4"/>
    <n v="7.5338689652390784E-6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3-Boletos de viaje"/>
    <n v="7.2609908911535827E-7"/>
    <n v="2.5589436824598513E-6"/>
    <n v="0"/>
    <n v="7.5338689652390784E-7"/>
    <n v="2.5589436824598513E-6"/>
    <n v="7.5338689652390784E-7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2.4.2.01-Fletes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800000"/>
    <n v="20600000"/>
    <n v="0"/>
    <n v="20600000"/>
    <n v="36400000"/>
    <n v="36400000"/>
    <n v="36370692"/>
    <n v="36370692"/>
    <n v="14566378.4"/>
    <n v="10145378.4"/>
    <n v="10145378.4"/>
    <n v="10145378.4"/>
    <m/>
    <n v="36400000"/>
    <n v="29308"/>
    <n v="0"/>
    <n v="21804313.600000001"/>
    <n v="442100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147236560802266E-3"/>
    <n v="4.0431310182865651E-3"/>
    <n v="0.76699029126213591"/>
    <n v="2.7423283033470246E-3"/>
    <n v="9.3145550041538582E-3"/>
    <n v="2.208026316332269E-6"/>
    <n v="0"/>
    <s v="No Informado-2.2.4.2.01-Fletes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1400000"/>
    <n v="0"/>
    <n v="1400000"/>
    <n v="1500000"/>
    <n v="1500000"/>
    <n v="1500000"/>
    <n v="1500000"/>
    <n v="1500000"/>
    <n v="1500000"/>
    <n v="1500000"/>
    <n v="1500000"/>
    <m/>
    <n v="150000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7.1428571428571425E-2"/>
    <n v="1.1300803447858618E-4"/>
    <n v="3.8384155236897771E-4"/>
    <n v="0"/>
    <n v="0"/>
    <s v="No Informado-2.2.4.4.01-Peaje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4.4.01-Pe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-1400000"/>
    <n v="0"/>
    <n v="-1400000"/>
    <n v="58600000"/>
    <n v="58600000"/>
    <n v="41798172.390000001"/>
    <n v="38794389.43"/>
    <n v="10033279.02"/>
    <n v="10033279.02"/>
    <n v="7906689.5300000003"/>
    <n v="7253779.5300000003"/>
    <m/>
    <n v="58600000"/>
    <n v="16801827.609999999"/>
    <n v="3003782.9600000009"/>
    <n v="28761110.41"/>
    <n v="0"/>
    <n v="2779499.4899999993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5E-3"/>
    <n v="1.5353662094759109E-2"/>
    <n v="-42.857142857142854"/>
    <n v="4.4148472136301001E-3"/>
    <n v="1.499540997921473E-2"/>
    <n v="1.2658276759027608E-3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811749.58"/>
    <n v="2811749.58"/>
    <n v="1523143.93"/>
    <n v="1523143.93"/>
    <n v="922884.59"/>
    <n v="922884.59"/>
    <m/>
    <n v="5000000"/>
    <n v="2188250.42"/>
    <n v="0"/>
    <n v="1288605.6500000001"/>
    <n v="0"/>
    <n v="600259.34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1.6485991927409378E-4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7544920"/>
    <n v="7544920"/>
    <n v="2263476"/>
    <n v="2263476"/>
    <n v="1508984"/>
    <n v="1508984"/>
    <m/>
    <n v="20000000"/>
    <n v="12455080"/>
    <n v="0"/>
    <n v="5281444"/>
    <n v="0"/>
    <n v="754492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9.3834940671569942E-4"/>
    <n v="0"/>
    <s v="No Informado-2.2.5.5.01-Alquiler de tierras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8946"/>
    <n v="0"/>
    <n v="0"/>
    <n v="0"/>
    <n v="128946"/>
    <n v="128946"/>
    <n v="0"/>
    <n v="0"/>
    <n v="0"/>
    <n v="0"/>
    <n v="0"/>
    <n v="0"/>
    <m/>
    <n v="128946"/>
    <n v="128946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3627573145068996E-6"/>
    <n v="3.29965552078468E-5"/>
    <n v="0"/>
    <n v="9.7146226759171828E-6"/>
    <n v="3.29965552078468E-5"/>
    <n v="9.7146226759171828E-6"/>
    <n v="0"/>
    <s v="No Informado-2.2.5.5.01-Alquiler de tierra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4-Alquileres para actividades"/>
    <n v="3.6304954455767917E-4"/>
    <n v="1.2794718412299257E-3"/>
    <n v="0"/>
    <n v="3.7669344826195392E-4"/>
    <n v="1.2794718412299257E-3"/>
    <n v="3.7669344826195392E-4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4-Alquileres para actividades"/>
    <n v="7.2609908911535834E-5"/>
    <n v="2.5589436824598514E-4"/>
    <n v="0"/>
    <n v="7.5338689652390781E-5"/>
    <n v="2.5589436824598514E-4"/>
    <n v="7.5338689652390781E-5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5000000"/>
    <n v="0"/>
    <n v="0"/>
    <n v="0"/>
    <n v="55000000"/>
    <n v="55000000"/>
    <n v="58424919.25"/>
    <n v="5983919.25"/>
    <n v="1196783.8500000001"/>
    <n v="1196783.8500000001"/>
    <n v="1196783.8500000001"/>
    <n v="1196783.8500000001"/>
    <m/>
    <n v="55000000"/>
    <n v="-3424919.25"/>
    <n v="52441000"/>
    <n v="4787135.4000000004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9935449901344709E-3"/>
    <n v="1.4074190253529182E-2"/>
    <n v="0"/>
    <n v="4.143627930881493E-3"/>
    <n v="1.4074190253529182E-2"/>
    <n v="-2.5802892846024899E-4"/>
    <n v="0"/>
    <s v="No Informado-2.2.5.9.01-Licencias Informática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18000000"/>
    <n v="0"/>
    <n v="-1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1.1111111111111112"/>
    <n v="1.5067737930478156E-4"/>
    <n v="5.1178873649197027E-4"/>
    <n v="1.5067737930478156E-4"/>
    <n v="0"/>
    <s v="No Informado-2.2.5.9.01-Licencias Informáticas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2391019.43"/>
    <n v="12391019.43"/>
    <n v="12391019.43"/>
    <n v="12391019.43"/>
    <n v="0"/>
    <n v="0"/>
    <m/>
    <n v="20000000"/>
    <n v="7608980.5700000003"/>
    <n v="0"/>
    <n v="0"/>
    <n v="0"/>
    <n v="12391019.43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5.7325062573430159E-4"/>
    <n v="0"/>
    <s v="No Informado-2.2.6.2.01-Seguro de bienes muebles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2000000"/>
    <n v="0"/>
    <n v="-200000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2.5"/>
    <n v="2.2601606895717236E-4"/>
    <n v="7.6768310473795541E-4"/>
    <n v="2.2601606895717236E-4"/>
    <n v="0"/>
    <s v="No Informado-2.2.6.2.01-Seguro de bienes mueble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050000"/>
    <n v="0"/>
    <n v="0"/>
    <n v="0"/>
    <n v="22050000"/>
    <n v="22050000"/>
    <n v="24200000"/>
    <n v="24200000"/>
    <n v="6660415.1399999997"/>
    <n v="6660415.1399999997"/>
    <n v="6660415.1399999997"/>
    <n v="6660415.1399999997"/>
    <m/>
    <n v="22050000"/>
    <n v="-2150000"/>
    <n v="0"/>
    <n v="17539584.859999999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601048491499365E-3"/>
    <n v="5.6424708198239727E-3"/>
    <n v="0"/>
    <n v="1.6612181068352168E-3"/>
    <n v="5.6424708198239727E-3"/>
    <n v="-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150000"/>
    <n v="0"/>
    <n v="0"/>
    <n v="0"/>
    <n v="2150000"/>
    <n v="2150000"/>
    <n v="0"/>
    <n v="0"/>
    <n v="0"/>
    <n v="0"/>
    <n v="0"/>
    <n v="0"/>
    <m/>
    <n v="2150000"/>
    <n v="215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5611130415980204E-4"/>
    <n v="5.5017289172886808E-4"/>
    <n v="0"/>
    <n v="1.6197818275264018E-4"/>
    <n v="5.5017289172886808E-4"/>
    <n v="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300000"/>
    <n v="0"/>
    <n v="0"/>
    <n v="0"/>
    <n v="1300000"/>
    <n v="1300000"/>
    <n v="1000000"/>
    <n v="1000000"/>
    <n v="0"/>
    <n v="0"/>
    <n v="0"/>
    <n v="0"/>
    <m/>
    <n v="1300000"/>
    <n v="300000"/>
    <n v="0"/>
    <n v="1000000"/>
    <n v="0"/>
    <n v="0"/>
    <s v="01-Actividades Centrales"/>
    <s v="00-Acciones que no generan producción"/>
    <s v="00-N/A"/>
    <s v="0003-Cooperación y relaciones internacional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9.4392881584996573E-5"/>
    <n v="3.3266267871978069E-4"/>
    <n v="0"/>
    <n v="9.7940296548108024E-5"/>
    <n v="3.3266267871978069E-4"/>
    <n v="2.2601606895717237E-5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3000000"/>
    <n v="3000000"/>
    <n v="0"/>
    <n v="0"/>
    <n v="0"/>
    <n v="0"/>
    <m/>
    <n v="3000000"/>
    <n v="0"/>
    <n v="0"/>
    <n v="3000000"/>
    <n v="0"/>
    <n v="0"/>
    <s v="01-Actividades Centrales"/>
    <s v="00-Acciones que no generan producción"/>
    <s v="00-N/A"/>
    <s v="0004-Gestión de normas, reglamentaciones y tramitación de expedient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500000"/>
    <n v="0"/>
    <n v="0"/>
    <n v="0"/>
    <n v="11500000"/>
    <n v="11500000"/>
    <n v="11000000"/>
    <n v="11000000"/>
    <n v="0"/>
    <n v="0"/>
    <n v="0"/>
    <n v="0"/>
    <m/>
    <n v="11500000"/>
    <n v="500000"/>
    <n v="0"/>
    <n v="11000000"/>
    <n v="0"/>
    <n v="0"/>
    <s v="01-Actividades Centrales"/>
    <s v="00-Acciones que no generan producción"/>
    <s v="00-N/A"/>
    <s v="0005-Diseño, presupuesto y supervisión de obras de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8.3501395248266209E-4"/>
    <n v="2.942785234828829E-3"/>
    <n v="0"/>
    <n v="8.66394931002494E-4"/>
    <n v="2.942785234828829E-3"/>
    <n v="3.766934482619539E-5"/>
    <n v="0"/>
    <s v="No Informado-2.2.6.3.01-Seguros de persona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6.9.01-Otros seguro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9.01-Otros segur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27E-7"/>
    <n v="2.5589436824598513E-6"/>
    <n v="0"/>
    <n v="7.5338689652390784E-7"/>
    <n v="2.5589436824598513E-6"/>
    <n v="7.5338689652390784E-7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"/>
    <n v="0"/>
    <n v="0"/>
    <n v="0"/>
    <n v="80000"/>
    <n v="80000"/>
    <n v="0"/>
    <n v="0"/>
    <n v="0"/>
    <n v="0"/>
    <n v="0"/>
    <n v="0"/>
    <m/>
    <n v="80000"/>
    <n v="8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5.8087927129228661E-6"/>
    <n v="2.047154945967881E-5"/>
    <n v="0"/>
    <n v="6.0270951721912627E-6"/>
    <n v="2.047154945967881E-5"/>
    <n v="6.0270951721912627E-6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52800"/>
    <n v="52800"/>
    <n v="52800"/>
    <n v="52800"/>
    <n v="52800"/>
    <n v="52800"/>
    <m/>
    <n v="2000000"/>
    <n v="19472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4669949649113534E-4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20886"/>
    <n v="20886"/>
    <n v="20886"/>
    <n v="20886"/>
    <n v="0"/>
    <n v="0"/>
    <m/>
    <n v="24353818"/>
    <n v="24332932"/>
    <n v="0"/>
    <n v="0"/>
    <n v="0"/>
    <n v="20886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32112122807285E-3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5"/>
    <s v="Mantenimiento y reparación de equipo de comunicación y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0"/>
    <n v="0"/>
    <n v="0"/>
    <n v="0"/>
    <n v="0"/>
    <n v="0"/>
    <m/>
    <n v="24353818"/>
    <n v="24353818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5-Mantenimiento y reparación de equipo de comunicación y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47847361528085E-3"/>
    <n v="0"/>
    <s v="No Informado-2.2.7.2.05-Mantenimiento y reparación de equipo de comunicación y audiovisuale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0"/>
    <n v="0"/>
    <n v="0"/>
    <n v="8000000"/>
    <n v="8000000"/>
    <n v="3817375.77"/>
    <n v="3817375.77"/>
    <n v="876061.52"/>
    <n v="876061.52"/>
    <n v="738701.65"/>
    <n v="738701.65"/>
    <m/>
    <n v="8000000"/>
    <n v="4182624.23"/>
    <n v="0"/>
    <n v="2941314.25"/>
    <n v="0"/>
    <n v="137359.87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0"/>
    <n v="6.0270951721912624E-4"/>
    <n v="2.0471549459678811E-3"/>
    <n v="3.1511342879653995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9000000"/>
    <n v="0"/>
    <n v="-9000000"/>
    <n v="11000000"/>
    <n v="11000000"/>
    <n v="7044134.0800000001"/>
    <n v="6958446.7199999997"/>
    <n v="2225115.08"/>
    <n v="2073762.66"/>
    <n v="1721191.74"/>
    <n v="1694496.97"/>
    <m/>
    <n v="11000000"/>
    <n v="3955865.92"/>
    <n v="85687.360000000335"/>
    <n v="4733331.6399999997"/>
    <n v="151352.42000000016"/>
    <n v="379265.68999999994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2.2222222222222223"/>
    <n v="8.2872558617629868E-4"/>
    <n v="2.8148380507058367E-3"/>
    <n v="2.9802975485334937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"/>
    <n v="0"/>
    <n v="0"/>
    <n v="0"/>
    <n v="4000000"/>
    <n v="4000000"/>
    <n v="1015714.5"/>
    <n v="819872.26"/>
    <n v="551555.6"/>
    <n v="551555.6"/>
    <n v="551555.6"/>
    <n v="0"/>
    <m/>
    <n v="4000000"/>
    <n v="2984285.5"/>
    <n v="195842.24"/>
    <n v="268316.66000000003"/>
    <n v="0"/>
    <n v="551555.6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2.2483215911862987E-4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1.1300803447858618E-4"/>
    <n v="0"/>
    <s v="No Informado-2.2.7.2.08-Servicios de mantenimiento, reparación, desmonte e instal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141600"/>
    <n v="141600"/>
    <n v="141600"/>
    <n v="0"/>
    <n v="0"/>
    <n v="0"/>
    <m/>
    <n v="1000000"/>
    <n v="858400"/>
    <n v="0"/>
    <n v="0"/>
    <n v="14160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4670731197612253E-5"/>
    <n v="0"/>
    <s v="No Informado-2.2.7.2.08-Servicios de mantenimiento, reparación, desmonte e instalación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"/>
    <n v="0"/>
    <n v="0"/>
    <n v="0"/>
    <n v="600000"/>
    <n v="600000"/>
    <n v="542436.01"/>
    <n v="542436.01"/>
    <n v="90406.01"/>
    <n v="90406.01"/>
    <n v="90406.01"/>
    <n v="90406.01"/>
    <m/>
    <n v="600000"/>
    <n v="57563.989999999991"/>
    <n v="0"/>
    <n v="45203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3367955777633258E-6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90911.17"/>
    <n v="90911.17"/>
    <n v="90514.9"/>
    <n v="90514.9"/>
    <n v="90514.9"/>
    <n v="90514.9"/>
    <m/>
    <n v="500000"/>
    <n v="409088.83"/>
    <n v="0"/>
    <n v="396.27000000000407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0820216403629655E-5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"/>
    <n v="0"/>
    <n v="0"/>
    <n v="0"/>
    <n v="30000"/>
    <n v="30000"/>
    <n v="0"/>
    <n v="0"/>
    <n v="0"/>
    <n v="0"/>
    <n v="0"/>
    <n v="0"/>
    <m/>
    <n v="30000"/>
    <n v="3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2.2601606895717235E-6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"/>
    <n v="0"/>
    <n v="0"/>
    <n v="0"/>
    <n v="30000"/>
    <n v="30000"/>
    <n v="375333.22"/>
    <n v="375333.22"/>
    <n v="0"/>
    <n v="0"/>
    <n v="0"/>
    <n v="0"/>
    <m/>
    <n v="30000"/>
    <n v="-345333.22"/>
    <n v="0"/>
    <n v="375333.22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-2.6016952288240789E-5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1098172.5"/>
    <n v="11098172.5"/>
    <n v="0"/>
    <n v="0"/>
    <n v="0"/>
    <n v="0"/>
    <m/>
    <n v="20000000"/>
    <n v="8901827.5"/>
    <n v="0"/>
    <n v="11098172.5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5-Fiestas, agasajos y celebraciones"/>
    <n v="1.4521981782307167E-3"/>
    <n v="5.1178873649197027E-3"/>
    <n v="0"/>
    <n v="1.5067737930478157E-3"/>
    <n v="5.1178873649197027E-3"/>
    <n v="6.7065201936161777E-4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5712118.9699999997"/>
    <n v="4080000"/>
    <n v="3941652.19"/>
    <n v="3941652.19"/>
    <n v="3941652.19"/>
    <n v="3941652.19"/>
    <m/>
    <n v="30000000"/>
    <n v="24287881.030000001"/>
    <n v="1632118.9699999997"/>
    <n v="138347.81000000006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5-Fiestas, agasajos y celebraciones"/>
    <n v="2.178297267346075E-3"/>
    <n v="7.6768310473795546E-3"/>
    <n v="0"/>
    <n v="2.2601606895717237E-3"/>
    <n v="7.6768310473795546E-3"/>
    <n v="1.8298171312333595E-3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5067737930478156E-4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3832405.560000001"/>
    <n v="0"/>
    <n v="13832405.560000001"/>
    <n v="14832405.560000001"/>
    <n v="14832405.560000001"/>
    <n v="0"/>
    <n v="0"/>
    <n v="0"/>
    <n v="0"/>
    <n v="0"/>
    <n v="0"/>
    <m/>
    <n v="14832405.560000001"/>
    <n v="14832405.560000001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7.2294005237365233E-2"/>
    <n v="1.1174539992832356E-3"/>
    <n v="3.7955290503444376E-3"/>
    <n v="1.1174539992832356E-3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00000"/>
    <n v="0"/>
    <n v="0"/>
    <n v="0"/>
    <n v="3500000"/>
    <n v="3500000"/>
    <n v="1961868"/>
    <n v="1961868"/>
    <n v="1961868"/>
    <n v="1961868"/>
    <n v="1933548"/>
    <n v="1933548"/>
    <m/>
    <n v="3500000"/>
    <n v="1538132"/>
    <n v="0"/>
    <n v="0"/>
    <n v="0"/>
    <n v="28320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5413468119037542E-4"/>
    <n v="8.9563028886094798E-4"/>
    <n v="0"/>
    <n v="2.6368541378336775E-4"/>
    <n v="8.9563028886094798E-4"/>
    <n v="1.1588084939241114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0"/>
    <n v="0"/>
    <n v="0"/>
    <n v="5000000"/>
    <n v="5000000"/>
    <n v="536900"/>
    <n v="536900"/>
    <n v="536900"/>
    <n v="536900"/>
    <n v="370756"/>
    <n v="370756"/>
    <m/>
    <n v="5000000"/>
    <n v="4463100"/>
    <n v="0"/>
    <n v="0"/>
    <n v="0"/>
    <n v="166144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3.3624410578758532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865201.84"/>
    <n v="397201.84"/>
    <n v="397201.84"/>
    <n v="397201.84"/>
    <n v="19537.2"/>
    <n v="19537.2"/>
    <m/>
    <n v="3000000"/>
    <n v="2134798.16"/>
    <n v="467999.99999999994"/>
    <n v="0"/>
    <n v="0"/>
    <n v="377664.64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1.6083289604673491E-4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1"/>
    <n v="0"/>
    <n v="0"/>
    <n v="0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251487.18"/>
    <n v="0"/>
    <n v="0"/>
    <n v="0"/>
    <n v="0"/>
    <n v="0"/>
    <m/>
    <n v="1000000"/>
    <n v="-251487.17999999993"/>
    <n v="1251487.18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1.8946714605574934E-5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850000"/>
    <n v="-2309800"/>
    <n v="0"/>
    <n v="-2309800"/>
    <n v="12540200"/>
    <n v="12540200"/>
    <n v="3776068.19"/>
    <n v="3049587.82"/>
    <n v="573813.32999999996"/>
    <n v="573813.32999999996"/>
    <n v="172613.33"/>
    <n v="135629.20000000001"/>
    <m/>
    <n v="12540200"/>
    <n v="8764131.8100000005"/>
    <n v="726480.37000000011"/>
    <n v="2475774.4899999998"/>
    <n v="0"/>
    <n v="438184.12999999995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78257147336307E-3"/>
    <n v="3.8000313684528795E-3"/>
    <n v="-6.429128063035761"/>
    <n v="9.4476223597891092E-4"/>
    <n v="3.208966556678303E-3"/>
    <n v="6.6027820650623598E-4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0000000"/>
    <n v="26957988"/>
    <n v="0"/>
    <n v="26957988"/>
    <n v="96957988"/>
    <n v="96957988"/>
    <n v="6957988"/>
    <n v="6957988"/>
    <n v="0"/>
    <n v="0"/>
    <n v="0"/>
    <n v="0"/>
    <m/>
    <n v="96957988"/>
    <n v="90000000"/>
    <n v="0"/>
    <n v="6957988"/>
    <n v="0"/>
    <n v="0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0826936238075084E-3"/>
    <n v="1.7912605777218961E-2"/>
    <n v="2.5966329534681889"/>
    <n v="7.3046877672522294E-3"/>
    <n v="2.4811003085661809E-2"/>
    <n v="6.7804820687151707E-3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7-Gestión del Riesgo y Cambio Climático"/>
    <x v="0"/>
    <x v="1"/>
    <x v="11"/>
    <s v="2.2.8.7.06-Otros servicios técnicos profesional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"/>
    <n v="0"/>
    <n v="0"/>
    <n v="0"/>
    <n v="4000000"/>
    <n v="4000000"/>
    <n v="0"/>
    <n v="0"/>
    <n v="0"/>
    <n v="0"/>
    <n v="0"/>
    <n v="0"/>
    <m/>
    <n v="4000000"/>
    <n v="4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3.0135475860956312E-4"/>
    <n v="0"/>
    <s v="No Informado-2.2.8.8.01-Impuesto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8.8.01-Impuest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195210.36"/>
    <n v="2195210.36"/>
    <n v="2195210.36"/>
    <n v="2195210.36"/>
    <n v="2195210.36"/>
    <n v="2195210.36"/>
    <m/>
    <n v="5000000"/>
    <n v="2804789.64"/>
    <n v="0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2.1130917622820089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6390393.5599999996"/>
    <n v="0"/>
    <n v="-6390393.5599999996"/>
    <n v="3609606.44"/>
    <n v="3609606.44"/>
    <n v="1217504.33"/>
    <n v="0"/>
    <n v="0"/>
    <n v="0"/>
    <n v="0"/>
    <n v="0"/>
    <m/>
    <n v="3609606.44"/>
    <n v="2392102.11"/>
    <n v="1217504.33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-1.5648488479010048"/>
    <n v="2.7194301935043111E-4"/>
    <n v="9.2367795958043944E-4"/>
    <n v="1.8021783848211914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400000"/>
    <n v="0"/>
    <n v="0"/>
    <n v="0"/>
    <n v="10400000"/>
    <n v="10400000"/>
    <n v="13480797.130000001"/>
    <n v="8118197.1299999999"/>
    <n v="7650196.9299999997"/>
    <n v="7650196.9299999997"/>
    <n v="6722600.3300000001"/>
    <n v="6722600.3300000001"/>
    <m/>
    <n v="10400000"/>
    <n v="-3080797.1300000008"/>
    <n v="5362600.0000000009"/>
    <n v="468000.20000000019"/>
    <n v="0"/>
    <n v="927596.59999999963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5514305267997258E-4"/>
    <n v="2.6613014297582455E-3"/>
    <n v="0"/>
    <n v="7.8352237238486419E-4"/>
    <n v="2.6613014297582455E-3"/>
    <n v="-2.321032188590462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19000000"/>
    <n v="0"/>
    <n v="19000000"/>
    <n v="29000000"/>
    <n v="29000000"/>
    <n v="28823760"/>
    <n v="0"/>
    <n v="0"/>
    <n v="0"/>
    <n v="0"/>
    <n v="0"/>
    <m/>
    <n v="29000000"/>
    <n v="176240"/>
    <n v="28823760"/>
    <n v="0"/>
    <n v="0"/>
    <n v="0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0.52631578947368418"/>
    <n v="2.1848219999193326E-3"/>
    <n v="7.4209366791335692E-3"/>
    <n v="1.327769066433735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"/>
    <n v="0"/>
    <n v="0"/>
    <n v="0"/>
    <n v="650000"/>
    <n v="650000"/>
    <n v="0"/>
    <n v="0"/>
    <n v="0"/>
    <n v="0"/>
    <n v="0"/>
    <n v="0"/>
    <m/>
    <n v="650000"/>
    <n v="650000"/>
    <n v="0"/>
    <n v="0"/>
    <n v="0"/>
    <n v="0"/>
    <s v="01-Actividades Centrales"/>
    <s v="00-Acciones que no generan producción"/>
    <s v="00-N/A"/>
    <s v="0003-Cooperación y relaciones internacional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5"/>
    <n v="1.6633133935989034E-4"/>
    <n v="0"/>
    <n v="4.8970148274054012E-5"/>
    <n v="1.6633133935989034E-4"/>
    <n v="4.897014827405401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50000"/>
    <n v="0"/>
    <n v="0"/>
    <n v="0"/>
    <n v="1450000"/>
    <n v="1450000"/>
    <n v="0"/>
    <n v="0"/>
    <n v="0"/>
    <n v="0"/>
    <n v="0"/>
    <n v="0"/>
    <m/>
    <n v="1450000"/>
    <n v="1450000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528436792172696E-4"/>
    <n v="3.7104683395667844E-4"/>
    <n v="0"/>
    <n v="1.0924109999596663E-4"/>
    <n v="3.7104683395667844E-4"/>
    <n v="1.0924109999596663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4"/>
    <n v="1.6633133935989035E-3"/>
    <n v="0"/>
    <n v="4.8970148274054008E-4"/>
    <n v="1.6633133935989035E-3"/>
    <n v="4.897014827405400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840620.2"/>
    <n v="840620.2"/>
    <n v="544381.19999999995"/>
    <n v="544381.19999999995"/>
    <n v="452754.2"/>
    <n v="452754.2"/>
    <m/>
    <n v="1500000"/>
    <n v="659379.80000000005"/>
    <n v="0"/>
    <n v="296239"/>
    <n v="0"/>
    <n v="91626.999999999942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4.9676810115255508E-5"/>
    <n v="0"/>
    <s v="No Informado-2.2.9.2.03-Servicios de Catering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5568342.1100000003"/>
    <n v="5568342.1100000003"/>
    <n v="234000.01"/>
    <n v="234000.01"/>
    <n v="0"/>
    <n v="0"/>
    <m/>
    <n v="3000000"/>
    <n v="-2568342.1100000003"/>
    <n v="0"/>
    <n v="5334342.1000000006"/>
    <n v="0"/>
    <n v="234000.01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-1.9349552914645654E-4"/>
    <n v="0"/>
    <s v="No Informado-2.2.9.2.03-Servicios de Catering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53629"/>
    <n v="0"/>
    <n v="0"/>
    <n v="0"/>
    <n v="1053629"/>
    <n v="1053629"/>
    <n v="1124191.78"/>
    <n v="1124191.78"/>
    <n v="622245.4"/>
    <n v="622245.4"/>
    <n v="544545.4"/>
    <n v="544545.4"/>
    <m/>
    <n v="1053629"/>
    <n v="-70562.780000000028"/>
    <n v="0"/>
    <n v="501946.38"/>
    <n v="0"/>
    <n v="7770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6503905716552589E-5"/>
    <n v="2.6961772732064906E-4"/>
    <n v="0"/>
    <n v="7.9379028239758852E-5"/>
    <n v="2.6961772732064906E-4"/>
    <n v="-5.3161073834299294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500000"/>
    <n v="-2500000"/>
    <n v="0"/>
    <n v="-2500000"/>
    <n v="1000000"/>
    <n v="1000000"/>
    <n v="934000"/>
    <n v="0"/>
    <n v="0"/>
    <n v="0"/>
    <n v="0"/>
    <n v="0"/>
    <m/>
    <n v="1000000"/>
    <n v="66000"/>
    <n v="934000"/>
    <n v="0"/>
    <n v="0"/>
    <n v="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5413468119037542E-4"/>
    <n v="8.9563028886094798E-4"/>
    <n v="-1.4"/>
    <n v="7.5338689652390781E-5"/>
    <n v="2.5589436824598514E-4"/>
    <n v="4.9723535170577921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90000"/>
    <n v="0"/>
    <n v="90000"/>
    <n v="140000"/>
    <n v="140000"/>
    <n v="124305"/>
    <n v="124305"/>
    <n v="27655"/>
    <n v="27655"/>
    <n v="0"/>
    <n v="0"/>
    <m/>
    <n v="140000"/>
    <n v="15695"/>
    <n v="0"/>
    <n v="96650"/>
    <n v="0"/>
    <n v="27655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.55555555555555558"/>
    <n v="1.054741655133471E-5"/>
    <n v="3.5825211554437918E-5"/>
    <n v="1.1824407340942733E-6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1.4.01-Madera, corcho y sus manufactura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-200000"/>
    <n v="0"/>
    <n v="-20000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-2"/>
    <n v="1.5067737930478157E-5"/>
    <n v="5.117887364919703E-5"/>
    <n v="1.5067737930478157E-5"/>
    <n v="0"/>
    <s v="No Informado-2.3.1.4.01-Madera, corcho y sus manufacturas"/>
    <n v="0"/>
  </r>
  <r>
    <s v="N"/>
    <s v="2"/>
    <s v="GASTOS"/>
    <s v="2.3"/>
    <s v="MATERIALES Y SUMINISTROS"/>
    <s v="2.3.2"/>
    <s v="TEXTILES Y VESTUARIOS"/>
    <s v="2.3.2.1"/>
    <s v="Hilados, fibras, telas y útiles de costura"/>
    <s v="2.3.2.1.01"/>
    <s v="Hilados, fibras, telas y útiles de cos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50000"/>
    <n v="0"/>
    <n v="50000"/>
    <n v="50000"/>
    <n v="50000"/>
    <n v="47747.6"/>
    <n v="0"/>
    <n v="0"/>
    <n v="0"/>
    <n v="0"/>
    <n v="0"/>
    <m/>
    <n v="50000"/>
    <n v="2252.4000000000015"/>
    <n v="47747.6"/>
    <n v="0"/>
    <n v="0"/>
    <n v="0"/>
    <s v="01-Actividades Centrales"/>
    <s v="00-Acciones que no generan producción"/>
    <s v="00-N/A"/>
    <s v="0001-Dirección Administrativa y financiera"/>
    <x v="0"/>
    <x v="2"/>
    <x v="14"/>
    <s v="2.3.2.1.01-Hilados, fibras, telas y útiles de cos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3.7669344826195392E-6"/>
    <n v="1.2794718412299258E-5"/>
    <n v="1.6969286457304512E-7"/>
    <n v="0"/>
    <s v="No Informado-2.3.2.1.01-Hilados, fibras, telas y útiles de costura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2.2.01-Acabados textiles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73340.69"/>
    <n v="73340.69"/>
    <n v="73340.69"/>
    <n v="73340.69"/>
    <n v="0"/>
    <n v="0"/>
    <m/>
    <n v="100000"/>
    <n v="26659.309999999998"/>
    <n v="0"/>
    <n v="0"/>
    <n v="0"/>
    <n v="73340.69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2.0084774824368782E-6"/>
    <n v="0"/>
    <s v="No Informado-2.3.2.2.01-Acabados textiles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-550000"/>
    <n v="0"/>
    <n v="-550000"/>
    <n v="1450000"/>
    <n v="1450000"/>
    <n v="929250"/>
    <n v="929250"/>
    <n v="929250"/>
    <n v="929250"/>
    <n v="929250"/>
    <n v="929250"/>
    <m/>
    <n v="1450000"/>
    <n v="52075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-3.6363636363636362"/>
    <n v="1.0924109999596663E-4"/>
    <n v="3.7104683395667844E-4"/>
    <n v="3.9232622636482499E-5"/>
    <n v="0"/>
    <s v="No Informado-2.3.2.3.01-Prendas y accesorios de vestir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500000"/>
    <n v="0"/>
    <n v="-50000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4"/>
    <n v="1.1300803447858618E-4"/>
    <n v="3.8384155236897771E-4"/>
    <n v="1.1300803447858618E-4"/>
    <n v="0"/>
    <s v="No Informado-2.3.2.3.01-Prendas y accesorios de vestir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380000"/>
    <n v="0"/>
    <n v="-380000"/>
    <n v="620000"/>
    <n v="620000"/>
    <n v="186744.44"/>
    <n v="186744.44"/>
    <n v="186744.44"/>
    <n v="186744.44"/>
    <n v="186744.44"/>
    <n v="186744.44"/>
    <m/>
    <n v="620000"/>
    <n v="433255.56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.6315789473684212"/>
    <n v="4.6709987584482288E-5"/>
    <n v="1.5865450831251078E-4"/>
    <n v="3.2640906175012773E-5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330000"/>
    <n v="0"/>
    <n v="330000"/>
    <n v="830000"/>
    <n v="830000"/>
    <n v="793217"/>
    <n v="0"/>
    <n v="0"/>
    <n v="0"/>
    <n v="0"/>
    <n v="0"/>
    <m/>
    <n v="830000"/>
    <n v="36783"/>
    <n v="793217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1.5151515151515151"/>
    <n v="6.2531112411484351E-5"/>
    <n v="2.1239232564416766E-4"/>
    <n v="2.7711830214838904E-6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4743.6000000000004"/>
    <n v="4743.6000000000004"/>
    <n v="4743.6000000000004"/>
    <n v="4743.6000000000004"/>
    <n v="4743.6000000000004"/>
    <n v="4743.6000000000004"/>
    <m/>
    <n v="200000"/>
    <n v="195256.4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4710361322243075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932371"/>
    <n v="-1105000"/>
    <n v="0"/>
    <n v="-1105000"/>
    <n v="827371"/>
    <n v="827371"/>
    <n v="1355832.3"/>
    <n v="205066.3"/>
    <n v="205066.3"/>
    <n v="205066.3"/>
    <n v="205066.3"/>
    <n v="205066.3"/>
    <m/>
    <n v="827371"/>
    <n v="-528461.30000000005"/>
    <n v="1150766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03092822932934E-4"/>
    <n v="4.944828562618626E-4"/>
    <n v="-1.7487520361990949"/>
    <n v="6.2333046996388214E-5"/>
    <n v="2.1171957935004897E-4"/>
    <n v="-3.9813581873998989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06500"/>
    <n v="206500"/>
    <n v="0"/>
    <n v="0"/>
    <n v="0"/>
    <n v="0"/>
    <m/>
    <n v="100000"/>
    <n v="-106500"/>
    <n v="0"/>
    <n v="20650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8.0235704479796188E-6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3.4.01-Libros, revistas y periódico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4.01-Libros, revistas y periódicos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4.1.01-Productos medicinales para uso humano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05420"/>
    <n v="0"/>
    <n v="-205420"/>
    <n v="294580"/>
    <n v="294580"/>
    <n v="0"/>
    <n v="0"/>
    <n v="0"/>
    <n v="0"/>
    <n v="0"/>
    <n v="0"/>
    <m/>
    <n v="294580"/>
    <n v="29458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.4340375815402591"/>
    <n v="2.2193271197801279E-5"/>
    <n v="7.5381362997902301E-5"/>
    <n v="2.2193271197801279E-5"/>
    <n v="0"/>
    <s v="No Informado-2.3.4.1.01-Productos medicinales para uso humano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770000"/>
    <n v="0"/>
    <n v="770000"/>
    <n v="1770000"/>
    <n v="1770000"/>
    <n v="1763104.55"/>
    <n v="1763104.55"/>
    <n v="0"/>
    <n v="0"/>
    <n v="0"/>
    <n v="0"/>
    <m/>
    <n v="1770000"/>
    <n v="6895.4499999999534"/>
    <n v="0"/>
    <n v="1763104.55"/>
    <n v="0"/>
    <n v="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1.2987012987012987"/>
    <n v="1.3334948068473168E-4"/>
    <n v="4.5293303179539372E-4"/>
    <n v="5.1949416756357451E-7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400000"/>
    <n v="0"/>
    <n v="400000"/>
    <n v="1400000"/>
    <n v="1400000"/>
    <n v="1293516"/>
    <n v="1293516"/>
    <n v="330400"/>
    <n v="330400"/>
    <n v="0"/>
    <n v="0"/>
    <m/>
    <n v="1400000"/>
    <n v="106484"/>
    <n v="0"/>
    <n v="963116"/>
    <n v="0"/>
    <n v="33040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2.5"/>
    <n v="1.054741655133471E-4"/>
    <n v="3.5825211554437917E-4"/>
    <n v="8.0223650289451797E-6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5.01-Plástic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42055.199999999997"/>
    <n v="42055.199999999997"/>
    <n v="42055.199999999997"/>
    <n v="42055.199999999997"/>
    <n v="42055.199999999997"/>
    <n v="42055.199999999997"/>
    <m/>
    <n v="5000"/>
    <n v="-37055.199999999997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7916902128072706E-6"/>
    <n v="0"/>
    <s v="No Informado-2.3.5.5.01-Plástic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"/>
    <n v="0"/>
    <n v="0"/>
    <n v="0"/>
    <n v="60000"/>
    <n v="60000"/>
    <n v="0"/>
    <n v="0"/>
    <n v="0"/>
    <n v="0"/>
    <n v="0"/>
    <n v="0"/>
    <m/>
    <n v="60000"/>
    <n v="60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4E-6"/>
    <n v="1.5353662094759108E-5"/>
    <n v="0"/>
    <n v="4.520321379143447E-6"/>
    <n v="1.5353662094759108E-5"/>
    <n v="4.520321379143447E-6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9312.2000000000007"/>
    <n v="0"/>
    <n v="0"/>
    <n v="0"/>
    <n v="0"/>
    <n v="0"/>
    <m/>
    <n v="500000"/>
    <n v="490687.8"/>
    <n v="9312.2000000000007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967775880414401E-5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105000"/>
    <n v="0"/>
    <n v="105000"/>
    <n v="155000"/>
    <n v="155000"/>
    <n v="163503.10999999999"/>
    <n v="153055.91"/>
    <n v="153055.91"/>
    <n v="153055.91"/>
    <n v="153055.91"/>
    <n v="153055.91"/>
    <m/>
    <n v="155000"/>
    <n v="-8503.109999999986"/>
    <n v="10447.199999999983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.47619047619047616"/>
    <n v="1.1677496896120572E-5"/>
    <n v="3.9663627078127695E-5"/>
    <n v="-6.4061316537013959E-7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5488.320000000007"/>
    <n v="29093.84"/>
    <n v="29093.84"/>
    <n v="29093.84"/>
    <n v="29093.84"/>
    <n v="29093.84"/>
    <m/>
    <n v="100000"/>
    <n v="24511.679999999993"/>
    <n v="46394.48000000001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8466778523787137E-6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2841.2"/>
    <n v="2841.2"/>
    <n v="2841.2"/>
    <n v="2841.2"/>
    <n v="2841.2"/>
    <n v="2841.2"/>
    <m/>
    <n v="10000"/>
    <n v="7158.8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5.3933461148353516E-7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38200"/>
    <n v="38200"/>
    <n v="0"/>
    <n v="0"/>
    <n v="0"/>
    <n v="0"/>
    <m/>
    <n v="5000"/>
    <n v="-33200"/>
    <n v="0"/>
    <n v="3820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5012444964593738E-6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7"/>
    <s v="Otros mine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20000"/>
    <n v="0"/>
    <n v="20000"/>
    <n v="20000"/>
    <n v="20000"/>
    <n v="18000"/>
    <n v="18000"/>
    <n v="0"/>
    <n v="0"/>
    <n v="0"/>
    <n v="0"/>
    <m/>
    <n v="20000"/>
    <n v="2000"/>
    <n v="0"/>
    <n v="18000"/>
    <n v="0"/>
    <n v="0"/>
    <s v="01-Actividades Centrales"/>
    <s v="00-Acciones que no generan producción"/>
    <s v="00-N/A"/>
    <s v="0001-Dirección Administrativa y financiera"/>
    <x v="0"/>
    <x v="2"/>
    <x v="18"/>
    <s v="2.3.6.4.07-Otros mi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1.5067737930478157E-6"/>
    <n v="5.1178873649197025E-6"/>
    <n v="1.5067737930478156E-7"/>
    <n v="0"/>
    <s v="No Informado-2.3.6.4.07-Otros minera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350000"/>
    <n v="0"/>
    <n v="0"/>
    <n v="0"/>
    <n v="8350000"/>
    <n v="8350000"/>
    <n v="8350000"/>
    <n v="8350000"/>
    <n v="2590606.88"/>
    <n v="2590606.88"/>
    <n v="1639904.01"/>
    <n v="1639904.01"/>
    <m/>
    <n v="8350000"/>
    <n v="0"/>
    <n v="0"/>
    <n v="5759393.1200000001"/>
    <n v="0"/>
    <n v="950702.86999999988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6.0629273941132419E-4"/>
    <n v="2.136717974853976E-3"/>
    <n v="0"/>
    <n v="6.2907805859746307E-4"/>
    <n v="2.136717974853976E-3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7E-3"/>
    <n v="1.2794718412299257E-2"/>
    <n v="0"/>
    <n v="3.7669344826195394E-3"/>
    <n v="1.2794718412299257E-2"/>
    <n v="3.7669344826195394E-3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400000"/>
    <n v="400000"/>
    <n v="0"/>
    <n v="0"/>
    <n v="0"/>
    <n v="0"/>
    <m/>
    <n v="400000"/>
    <n v="0"/>
    <n v="0"/>
    <n v="400000"/>
    <n v="0"/>
    <n v="0"/>
    <s v="01-Actividades Centrales"/>
    <s v="00-Acciones que no generan producción"/>
    <s v="00-N/A"/>
    <s v="0002-Desarrollo de políticas y planificación de vivienda y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2.9043963564614331E-5"/>
    <n v="1.0235774729839406E-4"/>
    <n v="0"/>
    <n v="3.0135475860956314E-5"/>
    <n v="1.0235774729839406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"/>
    <n v="0"/>
    <n v="0"/>
    <n v="0"/>
    <n v="250000"/>
    <n v="250000"/>
    <n v="250000"/>
    <n v="250000"/>
    <n v="0"/>
    <n v="0"/>
    <n v="0"/>
    <n v="0"/>
    <m/>
    <n v="250000"/>
    <n v="0"/>
    <n v="0"/>
    <n v="250000"/>
    <n v="0"/>
    <n v="0"/>
    <s v="01-Actividades Centrales"/>
    <s v="00-Acciones que no generan producción"/>
    <s v="00-N/A"/>
    <s v="0003-Cooperación y relaciones internacional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5"/>
    <n v="6.3973592061496284E-5"/>
    <n v="0"/>
    <n v="1.8834672413097695E-5"/>
    <n v="6.3973592061496284E-5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500000"/>
    <n v="500000"/>
    <n v="0"/>
    <n v="0"/>
    <n v="0"/>
    <n v="0"/>
    <m/>
    <n v="500000"/>
    <n v="0"/>
    <n v="0"/>
    <n v="500000"/>
    <n v="0"/>
    <n v="0"/>
    <s v="01-Actividades Centrales"/>
    <s v="00-Acciones que no generan producción"/>
    <s v="00-N/A"/>
    <s v="0004-Gestión de normas, reglamentaciones y tramitación de expedient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7E-5"/>
    <n v="1.2794718412299257E-4"/>
    <n v="0"/>
    <n v="3.766934482619539E-5"/>
    <n v="1.2794718412299257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2500000"/>
    <n v="2500000"/>
    <n v="0"/>
    <n v="0"/>
    <n v="0"/>
    <n v="0"/>
    <m/>
    <n v="2500000"/>
    <n v="0"/>
    <n v="0"/>
    <n v="2500000"/>
    <n v="0"/>
    <n v="0"/>
    <s v="01-Actividades Centrales"/>
    <s v="00-Acciones que no generan producción"/>
    <s v="00-N/A"/>
    <s v="0005-Diseño, presupuesto y supervisión de obras de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4"/>
    <n v="6.3973592061496284E-4"/>
    <n v="0"/>
    <n v="1.8834672413097696E-4"/>
    <n v="6.3973592061496284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7.5338689652390784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0"/>
    <n v="0"/>
    <n v="0"/>
    <n v="1500000"/>
    <n v="1500000"/>
    <n v="1486014.1"/>
    <n v="1486014.1"/>
    <n v="542480"/>
    <n v="542480"/>
    <n v="350880"/>
    <n v="350880"/>
    <m/>
    <n v="1500000"/>
    <n v="13985.899999999907"/>
    <n v="0"/>
    <n v="943534.10000000009"/>
    <n v="0"/>
    <n v="19160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1.0891486336730375E-4"/>
    <n v="3.8384155236897771E-4"/>
    <n v="0"/>
    <n v="1.1300803447858618E-4"/>
    <n v="3.8384155236897771E-4"/>
    <n v="1.0536793796093653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5"/>
    <s v="Aceites y grasa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30916.6"/>
    <n v="0"/>
    <n v="0"/>
    <n v="0"/>
    <n v="0"/>
    <n v="0"/>
    <m/>
    <n v="100000"/>
    <n v="69083.399999999994"/>
    <n v="30916.6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5-Aceites y gras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5.2046528327319732E-6"/>
    <n v="0"/>
    <s v="No Informado-2.3.7.1.05-Aceites y grasa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6863.1"/>
    <n v="0"/>
    <n v="0"/>
    <n v="0"/>
    <n v="0"/>
    <n v="0"/>
    <m/>
    <n v="5000"/>
    <n v="-1863.1000000000004"/>
    <n v="6863.1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-1.4036351269136931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3.7669344826195392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9600"/>
    <n v="9600"/>
    <n v="0"/>
    <n v="0"/>
    <n v="0"/>
    <n v="0"/>
    <m/>
    <n v="5000"/>
    <n v="-4600"/>
    <n v="0"/>
    <n v="960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3.4655797240099763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1505420"/>
    <n v="0"/>
    <n v="1505420"/>
    <n v="1515420"/>
    <n v="1515420"/>
    <n v="1515418"/>
    <n v="0"/>
    <n v="0"/>
    <n v="0"/>
    <n v="0"/>
    <n v="0"/>
    <m/>
    <n v="1515420"/>
    <n v="2"/>
    <n v="151541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6.642664505586481E-3"/>
    <n v="1.1416975707302604E-4"/>
    <n v="3.8778744352733081E-4"/>
    <n v="1.5067737930478158E-10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500000"/>
    <n v="0"/>
    <n v="500000"/>
    <n v="600000"/>
    <n v="600000"/>
    <n v="475758"/>
    <n v="0"/>
    <n v="0"/>
    <n v="0"/>
    <n v="0"/>
    <n v="0"/>
    <m/>
    <n v="600000"/>
    <n v="124242"/>
    <n v="47575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.2"/>
    <n v="4.5203213791434474E-5"/>
    <n v="1.5353662094759108E-4"/>
    <n v="9.3602294797923363E-6"/>
    <n v="0"/>
    <s v="No Informado-2.3.7.2.99-Otros productos químicos y conex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3411.97"/>
    <n v="3411.97"/>
    <n v="3411.97"/>
    <n v="3411.97"/>
    <n v="3411.97"/>
    <n v="3411.97"/>
    <m/>
    <n v="10000"/>
    <n v="6588.0300000000007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4.9633354759064015E-7"/>
    <n v="0"/>
    <s v="No Informado-2.3.7.2.99-Otros productos químicos y conexos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1322.6"/>
    <n v="0"/>
    <n v="0"/>
    <n v="0"/>
    <n v="0"/>
    <n v="0"/>
    <m/>
    <n v="500000"/>
    <n v="488677.4"/>
    <n v="11322.6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816314978737233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330000"/>
    <n v="0"/>
    <n v="-2330000"/>
    <n v="670000"/>
    <n v="670000"/>
    <n v="201119.2"/>
    <n v="201119.2"/>
    <n v="201119.2"/>
    <n v="201119.2"/>
    <n v="201119.2"/>
    <n v="201119.2"/>
    <m/>
    <n v="670000"/>
    <n v="468880.8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875536480686696"/>
    <n v="5.0476922067101826E-5"/>
    <n v="1.7144922672481005E-4"/>
    <n v="3.532486507516471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500000"/>
    <n v="0"/>
    <n v="-500000"/>
    <n v="500000"/>
    <n v="500000"/>
    <n v="295944"/>
    <n v="295944"/>
    <n v="295944"/>
    <n v="295944"/>
    <n v="295944"/>
    <n v="295944"/>
    <m/>
    <n v="500000"/>
    <n v="20405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"/>
    <n v="3.766934482619539E-5"/>
    <n v="1.2794718412299257E-4"/>
    <n v="1.5373311655708253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1500000"/>
    <n v="0"/>
    <n v="-1500000"/>
    <n v="500000"/>
    <n v="500000"/>
    <n v="36967.300000000003"/>
    <n v="36967.300000000003"/>
    <n v="0"/>
    <n v="0"/>
    <n v="0"/>
    <n v="0"/>
    <m/>
    <n v="500000"/>
    <n v="463032.7"/>
    <n v="0"/>
    <n v="36967.300000000003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1.3333333333333333"/>
    <n v="3.766934482619539E-5"/>
    <n v="1.2794718412299257E-4"/>
    <n v="3.4884276884208568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119729.88"/>
    <n v="119729.88"/>
    <n v="119729.88"/>
    <n v="119729.88"/>
    <n v="0"/>
    <n v="0"/>
    <m/>
    <n v="5000"/>
    <n v="-114729.88"/>
    <n v="0"/>
    <n v="0"/>
    <n v="0"/>
    <n v="119729.88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8.6435988231760365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131871.54"/>
    <n v="131871.54"/>
    <n v="131871.54"/>
    <n v="131871.54"/>
    <n v="131871.54"/>
    <n v="131871.54"/>
    <m/>
    <n v="10000"/>
    <n v="-121871.5400000000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-9.1816421295189306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342917.44"/>
    <n v="342917.44"/>
    <n v="342917.44"/>
    <n v="342917.44"/>
    <n v="342917.44"/>
    <n v="342917.44"/>
    <m/>
    <n v="1000000"/>
    <n v="657082.5600000000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4.9503739063838452E-5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1177768.47"/>
    <n v="749644.45"/>
    <n v="749644.45"/>
    <n v="749644.45"/>
    <n v="749644.45"/>
    <n v="749644.45"/>
    <m/>
    <n v="200000"/>
    <n v="-977768.47"/>
    <n v="428124.02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-7.3663795313222969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-500000"/>
    <n v="0"/>
    <n v="-500000"/>
    <n v="800000"/>
    <n v="800000"/>
    <n v="135720.54"/>
    <n v="135720.54"/>
    <n v="135720.54"/>
    <n v="135720.54"/>
    <n v="135720.54"/>
    <n v="135720.54"/>
    <m/>
    <n v="800000"/>
    <n v="664279.4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4392881584996573E-5"/>
    <n v="3.3266267871978069E-4"/>
    <n v="-2.6"/>
    <n v="6.0270951721912627E-5"/>
    <n v="2.0471549459678812E-4"/>
    <n v="5.0045944079397733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7398.399999999994"/>
    <n v="0"/>
    <n v="0"/>
    <n v="0"/>
    <n v="0"/>
    <n v="0"/>
    <m/>
    <n v="100000"/>
    <n v="22601.600000000006"/>
    <n v="77398.399999999994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7027749280474759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28412.91"/>
    <n v="28412.91"/>
    <n v="28412.91"/>
    <n v="28412.91"/>
    <n v="28412.91"/>
    <n v="28412.91"/>
    <m/>
    <n v="100000"/>
    <n v="71587.09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5.3932775566277675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072.32000000001"/>
    <n v="38614.32"/>
    <n v="38614.32"/>
    <n v="38614.32"/>
    <n v="5102.32"/>
    <n v="5102.32"/>
    <m/>
    <n v="1000000"/>
    <n v="821927.67999999993"/>
    <n v="139458"/>
    <n v="0"/>
    <n v="0"/>
    <n v="33512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1922954400229563E-5"/>
    <n v="0"/>
    <s v="No Informado-2.3.9.8.02-Accesori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395261.55"/>
    <n v="395261.55"/>
    <n v="233405.61"/>
    <n v="233405.61"/>
    <n v="233405.61"/>
    <n v="233405.61"/>
    <m/>
    <n v="500000"/>
    <n v="104738.45000000001"/>
    <n v="0"/>
    <n v="161855.94"/>
    <n v="0"/>
    <n v="0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7.8908575792224508E-6"/>
    <n v="0"/>
    <s v="No Informado-2.3.9.8.02-Accesori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2"/>
    <s v="Bonos para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10000000"/>
    <n v="0"/>
    <n v="10000000"/>
    <n v="10000000"/>
    <n v="10000000"/>
    <n v="10000000"/>
    <n v="10000000"/>
    <n v="0"/>
    <n v="0"/>
    <n v="0"/>
    <n v="0"/>
    <m/>
    <n v="10000000"/>
    <n v="0"/>
    <n v="0"/>
    <n v="10000000"/>
    <n v="0"/>
    <n v="0"/>
    <s v="01-Actividades Centrales"/>
    <s v="00-Acciones que no generan producción"/>
    <s v="00-N/A"/>
    <s v="0001-Dirección Administrativa y financiera"/>
    <x v="0"/>
    <x v="2"/>
    <x v="20"/>
    <s v="2.3.9.9.02-Bonos para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7.5338689652390783E-4"/>
    <n v="2.5589436824598514E-3"/>
    <n v="0"/>
    <n v="0"/>
    <s v="No Informado-2.3.9.9.02-Bonos para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00000"/>
    <n v="-500000"/>
    <n v="0"/>
    <n v="-500000"/>
    <n v="700000"/>
    <n v="700000"/>
    <n v="7934.09"/>
    <n v="7934.09"/>
    <n v="7934.09"/>
    <n v="7934.09"/>
    <n v="7934.09"/>
    <n v="7934.09"/>
    <m/>
    <n v="700000"/>
    <n v="692065.9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8.7131890693842998E-5"/>
    <n v="3.0707324189518215E-4"/>
    <n v="-2.4"/>
    <n v="5.273708275667355E-5"/>
    <n v="1.7912605777218959E-4"/>
    <n v="5.2139338812489414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1061111.42"/>
    <n v="0"/>
    <n v="0"/>
    <n v="0"/>
    <n v="0"/>
    <n v="0"/>
    <m/>
    <n v="1500000"/>
    <n v="438888.58000000007"/>
    <n v="1061111.42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3.3065290520598494E-5"/>
    <n v="0"/>
    <s v="No Informado-2.3.9.9.05-Productos y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500000"/>
    <n v="0"/>
    <n v="-2500000"/>
    <n v="500000"/>
    <n v="500000"/>
    <n v="49760.6"/>
    <n v="49760.6"/>
    <n v="49760.6"/>
    <n v="49760.6"/>
    <n v="49760.6"/>
    <n v="49760.6"/>
    <m/>
    <n v="500000"/>
    <n v="450239.4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"/>
    <n v="3.766934482619539E-5"/>
    <n v="1.2794718412299257E-4"/>
    <n v="3.3920446425878639E-5"/>
    <n v="0"/>
    <s v="No Informado-2.3.9.9.05-Productos y útiles diverso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0"/>
    <n v="0"/>
    <n v="0"/>
    <n v="0"/>
    <n v="0"/>
    <n v="0"/>
    <m/>
    <n v="400000"/>
    <n v="4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3.0135475860956314E-5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6-Donaciones y contribuciones a terceros"/>
    <n v="3.6304954455767914E-6"/>
    <n v="1.2794718412299258E-5"/>
    <n v="0"/>
    <n v="3.7669344826195392E-6"/>
    <n v="1.2794718412299258E-5"/>
    <n v="3.7669344826195392E-6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6-Donaciones y contribuciones a terceros"/>
    <n v="3.6304954455767917E-5"/>
    <n v="1.2794718412299257E-4"/>
    <n v="0"/>
    <n v="3.766934482619539E-5"/>
    <n v="1.2794718412299257E-4"/>
    <n v="3.766934482619539E-5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1"/>
    <s v="Becas nac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1-Becas nac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1-Becas nacion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2"/>
    <s v="Becas extranje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2-Becas extranje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2-Becas extranjeras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1"/>
    <s v="Transferencias corrientes programadas a asociaciones sin fines de lucro"/>
    <s v="0000"/>
    <s v="Auxiliar general"/>
    <s v="No Informado"/>
    <m/>
    <s v="98.00.00.0000"/>
    <s v="98"/>
    <s v="Administración de contribuciones especiales"/>
    <s v="00"/>
    <s v="Acciones que no generan producción P98"/>
    <s v="00"/>
    <s v="N/A"/>
    <s v="0000"/>
    <s v="Administración de contribuciones especi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0"/>
    <n v="0"/>
    <n v="0"/>
    <n v="0"/>
    <n v="40000000"/>
    <n v="40000000"/>
    <n v="10000000"/>
    <n v="10000000"/>
    <n v="10000000"/>
    <n v="10000000"/>
    <n v="10000000"/>
    <n v="7500000"/>
    <m/>
    <n v="40000000"/>
    <n v="30000000"/>
    <n v="0"/>
    <n v="0"/>
    <n v="0"/>
    <n v="2500000"/>
    <s v="98-Administración de contribuciones especiales"/>
    <s v="00-Acciones que no generan producción P98"/>
    <s v="00-N/A"/>
    <s v="0000-Administración de contribuciones especiales"/>
    <x v="0"/>
    <x v="3"/>
    <x v="21"/>
    <s v="2.4.1.6.01-Transferencias corrientes programadas a asociaciones sin fines de lucr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3"/>
    <n v="1.0235774729839405E-2"/>
    <n v="0"/>
    <n v="3.0135475860956313E-3"/>
    <n v="1.0235774729839405E-2"/>
    <n v="2.2601606895717237E-3"/>
    <n v="0"/>
    <s v="No Informado-2.4.1.6.01-Transferencias corrientes programadas a asociaciones sin fines de lucro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5"/>
    <s v="Transferencias corrientes ocasionales a asociaciones sin fines de lucr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6.05-Transferencias corrientes ocasionales a asociaciones sin fines de lucr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4.1.6.05-Transferencias corrientes ocasionales a asociaciones sin fines de lucro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470772.8"/>
    <n v="470772.8"/>
    <n v="470772.8"/>
    <n v="470772.8"/>
    <n v="0"/>
    <n v="0"/>
    <m/>
    <n v="500000"/>
    <n v="29227.200000000012"/>
    <n v="0"/>
    <n v="0"/>
    <n v="0"/>
    <n v="470772.8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2019389502083566E-6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638784.12"/>
    <n v="308784.12"/>
    <n v="308784.12"/>
    <n v="308784.12"/>
    <n v="0"/>
    <n v="0"/>
    <m/>
    <n v="1000000"/>
    <n v="361215.88"/>
    <n v="330000"/>
    <n v="0"/>
    <n v="0"/>
    <n v="308784.12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2.7213531080835232E-5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8000000"/>
    <n v="0"/>
    <n v="8000000"/>
    <n v="16000000"/>
    <n v="16000000"/>
    <n v="15905334.789999999"/>
    <n v="15905334.789999999"/>
    <n v="3181066.96"/>
    <n v="3181066.96"/>
    <n v="3181066.96"/>
    <n v="3181066.96"/>
    <m/>
    <n v="16000000"/>
    <n v="94665.210000000894"/>
    <n v="0"/>
    <n v="12724267.829999998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1"/>
    <n v="1.2054190344382525E-3"/>
    <n v="4.0943098919357622E-3"/>
    <n v="7.1319528770684679E-6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0"/>
    <n v="-2000000"/>
    <n v="0"/>
    <n v="-2000000"/>
    <n v="38000000"/>
    <n v="38000000"/>
    <n v="2105031.75"/>
    <n v="2105031.75"/>
    <n v="1033518.13"/>
    <n v="1033518.13"/>
    <n v="1033518.13"/>
    <n v="1033518.13"/>
    <m/>
    <n v="38000000"/>
    <n v="35894968.25"/>
    <n v="0"/>
    <n v="1071513.6200000001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3"/>
    <n v="1.0235774729839405E-2"/>
    <n v="-20"/>
    <n v="2.8628702067908496E-3"/>
    <n v="9.7239859933474348E-3"/>
    <n v="2.7042798730691707E-3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90658.83"/>
    <n v="0"/>
    <n v="0"/>
    <n v="0"/>
    <n v="0"/>
    <n v="0"/>
    <m/>
    <n v="500000"/>
    <n v="309341.17000000004"/>
    <n v="190658.83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3305358403337463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430000"/>
    <n v="0"/>
    <n v="-430000"/>
    <n v="570000"/>
    <n v="570000"/>
    <n v="42102.400000000001"/>
    <n v="42102.400000000001"/>
    <n v="42102.400000000001"/>
    <n v="42102.400000000001"/>
    <n v="42102.400000000001"/>
    <n v="42102.400000000001"/>
    <m/>
    <n v="570000"/>
    <n v="527897.59999999998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-2.3255813953488373"/>
    <n v="4.2943053101862749E-5"/>
    <n v="1.4585978990021154E-4"/>
    <n v="3.9771113454641931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1.9.01-Otros Mobiliarios y Equipos no Identificados Precedentemente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37332.629999999997"/>
    <n v="37332.629999999997"/>
    <n v="37332.629999999997"/>
    <n v="37332.629999999997"/>
    <n v="37332.629999999997"/>
    <n v="37332.629999999997"/>
    <m/>
    <n v="400000"/>
    <n v="362667.37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2.732288443547878E-5"/>
    <n v="0"/>
    <s v="No Informado-2.6.1.9.01-Otros Mobiliarios y Equipos no Identificados Precedentemente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84122.08"/>
    <n v="84122.08"/>
    <n v="16824.419999999998"/>
    <n v="16824.419999999998"/>
    <n v="16824.419999999998"/>
    <n v="16824.419999999998"/>
    <m/>
    <n v="1000000"/>
    <n v="915877.92"/>
    <n v="0"/>
    <n v="67297.66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9001042374357196E-5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131605.4"/>
    <n v="131605.4"/>
    <n v="131605.4"/>
    <n v="131605.4"/>
    <n v="131605.4"/>
    <n v="131605.4"/>
    <m/>
    <n v="100000"/>
    <n v="-31605.399999999994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2.3811094219396714E-6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000000"/>
    <n v="0"/>
    <n v="1000000"/>
    <n v="2000000"/>
    <n v="2000000"/>
    <n v="2441204.1"/>
    <n v="2441204.1"/>
    <n v="488240.82"/>
    <n v="488240.82"/>
    <n v="488240.82"/>
    <n v="488240.82"/>
    <m/>
    <n v="2000000"/>
    <n v="-441204.10000000009"/>
    <n v="0"/>
    <n v="1952963.28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1"/>
    <n v="1.5067737930478156E-4"/>
    <n v="5.1178873649197027E-4"/>
    <n v="-3.3239738763262395E-5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106418.52"/>
    <n v="106418.52"/>
    <n v="106418.52"/>
    <n v="106418.52"/>
    <n v="106418.52"/>
    <n v="106418.52"/>
    <m/>
    <n v="200000"/>
    <n v="93581.48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1.01-Equipo médico y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7.0503060789314147E-6"/>
    <n v="0"/>
    <s v="No Informado-2.6.3.1.01-Equipo médico y de laboratorio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3.4.01-Equipos e instrumentos de medición científica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3.4.01-Equipos e instrumentos de medición científica"/>
    <n v="0"/>
  </r>
  <r>
    <s v="N"/>
    <s v="2"/>
    <s v="GASTOS"/>
    <s v="2.6"/>
    <s v="BIENES MUEBLES, INMUEBLES E INTANGIBLES"/>
    <s v="2.6.4"/>
    <s v="VEHÍCULOS Y EQUIPO DE TRANSPORTE, TRACCIÓN Y ELEVACIÓN"/>
    <s v="2.6.4.1"/>
    <s v="Automóviles y camiones"/>
    <s v="2.6.4.1.01"/>
    <s v="Automóviles y camiones"/>
    <s v="0017"/>
    <s v="Vehícul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1.01-Automóviles y cam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7-Vehículos"/>
    <n v="3.6304954455767917E-3"/>
    <n v="1.2794718412299257E-2"/>
    <n v="0"/>
    <n v="3.7669344826195394E-3"/>
    <n v="1.2794718412299257E-2"/>
    <n v="3.7669344826195394E-3"/>
    <n v="0"/>
    <s v="No Informado-2.6.4.1.01-Automóviles y camion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-1500000"/>
    <n v="0"/>
    <n v="-15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4"/>
    <n v="3.8384155236897771E-4"/>
    <n v="-1"/>
    <n v="0"/>
    <n v="0"/>
    <n v="0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8"/>
    <s v="Otros equipos de transporte"/>
    <s v="2.6.4.8.01"/>
    <s v="Otros equipos de transpor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2930000"/>
    <n v="0"/>
    <n v="2930000"/>
    <n v="2930000"/>
    <n v="2930000"/>
    <n v="0"/>
    <n v="0"/>
    <n v="0"/>
    <n v="0"/>
    <n v="0"/>
    <n v="0"/>
    <m/>
    <n v="2930000"/>
    <n v="293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8.01-Otros equip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2.2074236068150499E-4"/>
    <n v="7.4977049896073642E-4"/>
    <n v="2.2074236068150499E-4"/>
    <n v="0"/>
    <s v="No Informado-2.6.4.8.01-Otros equipos de transporte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91606.32"/>
    <n v="212931"/>
    <n v="212931"/>
    <n v="212931"/>
    <n v="212931"/>
    <n v="212931"/>
    <m/>
    <n v="100000"/>
    <n v="-191606.32"/>
    <n v="78675.320000000007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1.4435369077916678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0"/>
    <n v="0"/>
    <n v="0"/>
    <n v="0"/>
    <n v="800000"/>
    <n v="800000"/>
    <n v="36049"/>
    <n v="36049"/>
    <n v="36049"/>
    <n v="36049"/>
    <n v="36049"/>
    <n v="36049"/>
    <m/>
    <n v="800000"/>
    <n v="763951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8087927129228663E-5"/>
    <n v="2.0471549459678812E-4"/>
    <n v="0"/>
    <n v="6.0270951721912627E-5"/>
    <n v="2.0471549459678812E-4"/>
    <n v="5.7555067298633592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9E-5"/>
    <n v="7.6768310473795538E-5"/>
    <n v="0"/>
    <n v="2.2601606895717237E-5"/>
    <n v="7.6768310473795538E-5"/>
    <n v="2.2601606895717237E-5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15666.89"/>
    <n v="15666.88"/>
    <n v="0"/>
    <n v="0"/>
    <n v="0"/>
    <n v="0"/>
    <m/>
    <n v="500000"/>
    <n v="484333.11"/>
    <n v="1.0000000000218279E-2"/>
    <n v="15666.88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489021862667244E-5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5000"/>
    <n v="0"/>
    <n v="0"/>
    <n v="0"/>
    <n v="75000"/>
    <n v="75000"/>
    <n v="64735.98"/>
    <n v="64735.98"/>
    <n v="64735.98"/>
    <n v="64735.98"/>
    <n v="64735.98"/>
    <n v="64735.98"/>
    <m/>
    <n v="75000"/>
    <n v="10264.019999999997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4457431683651874E-6"/>
    <n v="1.9192077618448885E-5"/>
    <n v="0"/>
    <n v="5.6504017239293092E-6"/>
    <n v="1.9192077618448885E-5"/>
    <n v="7.7327781736593186E-7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0"/>
    <n v="-8000000"/>
    <n v="0"/>
    <n v="-8000000"/>
    <n v="42000000"/>
    <n v="42000000"/>
    <n v="39772.04"/>
    <n v="39772.04"/>
    <n v="0"/>
    <n v="0"/>
    <n v="0"/>
    <n v="0"/>
    <m/>
    <n v="42000000"/>
    <n v="41960227.960000001"/>
    <n v="0"/>
    <n v="39772.04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3"/>
    <n v="1.2794718412299257E-2"/>
    <n v="-6.25"/>
    <n v="3.164224965400413E-3"/>
    <n v="1.0747563466331376E-2"/>
    <n v="3.1612285920220107E-3"/>
    <n v="0"/>
    <s v="No Informado-2.6.8.3.01-Programas de informática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8.3.01-Programas de informática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00"/>
    <n v="-146598317"/>
    <n v="0"/>
    <n v="-146598317"/>
    <n v="653401683"/>
    <n v="653401683"/>
    <n v="0"/>
    <n v="0"/>
    <n v="0"/>
    <n v="0"/>
    <n v="0"/>
    <n v="0"/>
    <m/>
    <n v="653401683"/>
    <n v="653401683"/>
    <n v="0"/>
    <n v="0"/>
    <n v="0"/>
    <n v="0"/>
    <s v="01-Actividades Centrales"/>
    <s v="00-Acciones que no generan producción"/>
    <s v="00-N/A"/>
    <s v="0005-Diseño, presupuesto y supervisión de obras de edificaciones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5.8087927129228667E-2"/>
    <n v="0.20471549459678812"/>
    <n v="-5.4570885694410807"/>
    <n v="4.9226426613886827E-2"/>
    <n v="0.16720181088214844"/>
    <n v="4.9226426613886827E-2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38-Remodelaciones y readecuaciones"/>
    <n v="3.6304954455767917E-4"/>
    <n v="1.2794718412299257E-3"/>
    <n v="0"/>
    <n v="3.7669344826195392E-4"/>
    <n v="1.2794718412299257E-3"/>
    <n v="3.7669344826195392E-4"/>
    <n v="0"/>
    <s v="No Informado-2.7.1.2.01-Obras para edificación no residencial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38-Remodelaciones y readecuaciones"/>
    <n v="1.0891486336730375E-3"/>
    <n v="3.8384155236897773E-3"/>
    <n v="0"/>
    <n v="1.1300803447858619E-3"/>
    <n v="3.8384155236897773E-3"/>
    <n v="1.1300803447858619E-3"/>
    <n v="0"/>
    <s v="No Informado-2.7.1.2.01-Obras para edificación no residencial"/>
    <n v="0"/>
  </r>
  <r>
    <s v="N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146598317"/>
    <n v="0"/>
    <n v="146598317"/>
    <n v="146598317"/>
    <n v="146598317"/>
    <n v="146598316.33000001"/>
    <n v="146598316.33000001"/>
    <n v="0"/>
    <n v="0"/>
    <n v="0"/>
    <n v="0"/>
    <m/>
    <n v="146598317"/>
    <n v="0.66999998688697815"/>
    <n v="0"/>
    <n v="146598316.33000001"/>
    <n v="0"/>
    <n v="0"/>
    <s v="01-Actividades Centrales"/>
    <s v="00-Acciones que no generan producción"/>
    <s v="00-N/A"/>
    <s v="0005-Diseño, presupuesto y supervisión de obras de edificaciones"/>
    <x v="0"/>
    <x v="5"/>
    <x v="29"/>
    <s v="2.7.2.7.01-Obras urbanísticas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0"/>
    <n v="0"/>
    <n v="0"/>
    <n v="1.1044525108025805E-2"/>
    <n v="3.7513683714639666E-2"/>
    <n v="5.0476921079183941E-11"/>
    <n v="0"/>
    <s v="No Informado-2.7.2.7.01-Obras urbanística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600000"/>
    <n v="0"/>
    <n v="600000"/>
    <n v="600000"/>
    <n v="600000"/>
    <n v="0"/>
    <n v="0"/>
    <n v="0"/>
    <n v="0"/>
    <n v="0"/>
    <n v="0"/>
    <m/>
    <n v="600000"/>
    <n v="600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6-Jorn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50-Jornales"/>
    <n v="0"/>
    <n v="0"/>
    <n v="0"/>
    <n v="4.5203213791434474E-5"/>
    <n v="6.4064713588341847E-5"/>
    <n v="4.5203213791434474E-5"/>
    <n v="0"/>
    <s v="13656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700000"/>
    <n v="0"/>
    <n v="700000"/>
    <n v="700000"/>
    <n v="700000"/>
    <n v="105936"/>
    <n v="105936"/>
    <n v="50520"/>
    <n v="50520"/>
    <n v="50520"/>
    <n v="50520"/>
    <m/>
    <n v="700000"/>
    <n v="594064"/>
    <n v="0"/>
    <n v="55416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6-Jorn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50-Jornales"/>
    <n v="0"/>
    <n v="0"/>
    <n v="0"/>
    <n v="5.273708275667355E-5"/>
    <n v="7.4742165853065477E-5"/>
    <n v="4.4756003329657882E-5"/>
    <n v="0"/>
    <s v="14063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000000"/>
    <n v="0"/>
    <n v="7000000"/>
    <n v="7000000"/>
    <n v="7000000"/>
    <n v="1801989.24"/>
    <n v="1801989.24"/>
    <n v="1700477.64"/>
    <n v="1700477.64"/>
    <n v="1700477.64"/>
    <n v="1700477.64"/>
    <m/>
    <n v="7000000"/>
    <n v="5198010.76"/>
    <n v="0"/>
    <n v="101511.6000000000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6-Jorn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50-Jornales"/>
    <n v="0"/>
    <n v="0"/>
    <n v="0"/>
    <n v="5.273708275667355E-4"/>
    <n v="7.4742165853065488E-4"/>
    <n v="3.9161131945742795E-4"/>
    <n v="0"/>
    <s v="14649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"/>
    <n v="0"/>
    <n v="324000"/>
    <n v="324000"/>
    <n v="324000"/>
    <n v="0"/>
    <n v="0"/>
    <n v="0"/>
    <n v="0"/>
    <n v="0"/>
    <n v="0"/>
    <m/>
    <n v="324000"/>
    <n v="324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8-Empleados tempor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4E-5"/>
    <n v="3.4594945337704595E-5"/>
    <n v="2.4409735447374614E-5"/>
    <n v="0"/>
    <s v="13656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"/>
    <n v="0"/>
    <n v="1194000"/>
    <n v="1194000"/>
    <n v="1194000"/>
    <n v="0"/>
    <n v="0"/>
    <n v="0"/>
    <n v="0"/>
    <n v="0"/>
    <n v="0"/>
    <m/>
    <n v="1194000"/>
    <n v="119400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8-Empleados tempor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6E-5"/>
    <n v="1.2748878004080027E-4"/>
    <n v="8.99543954449546E-5"/>
    <n v="0"/>
    <s v="14063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6818000"/>
    <n v="0"/>
    <n v="136818000"/>
    <n v="136818000"/>
    <n v="136818000"/>
    <n v="124380000"/>
    <n v="124380000"/>
    <n v="20405000"/>
    <n v="20405000"/>
    <n v="20405000"/>
    <n v="20405000"/>
    <m/>
    <n v="136818000"/>
    <n v="12438000"/>
    <n v="0"/>
    <n v="10397500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8-Empleados tempor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307688840860802E-2"/>
    <n v="1.460867663954959E-2"/>
    <n v="9.3706262189643659E-4"/>
    <n v="0"/>
    <s v="14649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0"/>
    <n v="0"/>
    <n v="3240000"/>
    <n v="3240000"/>
    <n v="3240000"/>
    <n v="3240000"/>
    <n v="3240000"/>
    <n v="690000"/>
    <n v="690000"/>
    <n v="690000"/>
    <n v="690000"/>
    <m/>
    <n v="3240000"/>
    <n v="0"/>
    <n v="0"/>
    <n v="255000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9-Personal de carácter eventu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5E-4"/>
    <n v="3.4594945337704594E-4"/>
    <n v="0"/>
    <n v="0"/>
    <s v="13656-2.1.1.2.09-Personal de carácter eventual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0"/>
    <n v="0"/>
    <n v="11940000"/>
    <n v="11940000"/>
    <n v="11940000"/>
    <n v="11940000"/>
    <n v="11940000"/>
    <n v="2105000"/>
    <n v="2105000"/>
    <n v="2105000"/>
    <n v="2105000"/>
    <m/>
    <n v="11940000"/>
    <n v="0"/>
    <n v="0"/>
    <n v="983500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9-Personal de carácter eventu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592E-4"/>
    <n v="1.2748878004080026E-3"/>
    <n v="0"/>
    <n v="0"/>
    <s v="14063-2.1.1.2.09-Personal de carácter eventual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2688"/>
    <n v="0"/>
    <n v="252688"/>
    <n v="252688"/>
    <n v="252688"/>
    <n v="229716"/>
    <n v="229716"/>
    <n v="48921"/>
    <n v="48921"/>
    <n v="48921"/>
    <n v="48921"/>
    <m/>
    <n v="252688"/>
    <n v="22972"/>
    <n v="0"/>
    <n v="18079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1.01-Contribuciones al seguro de salud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37182810883321E-5"/>
    <n v="2.6980640578684873E-5"/>
    <n v="1.7306803786947212E-6"/>
    <n v="0"/>
    <s v="13656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28412"/>
    <n v="0"/>
    <n v="928412"/>
    <n v="928412"/>
    <n v="928412"/>
    <n v="844010.64"/>
    <n v="844010.64"/>
    <n v="149033.22"/>
    <n v="149033.22"/>
    <n v="149033.22"/>
    <n v="149033.22"/>
    <m/>
    <n v="928412"/>
    <n v="84401.359999999986"/>
    <n v="0"/>
    <n v="694977.42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1.01-Contribuciones al seguro de salud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6.9945343537555427E-5"/>
    <n v="9.913074811996605E-5"/>
    <n v="6.3586878672797088E-6"/>
    <n v="0"/>
    <s v="14063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00396"/>
    <n v="0"/>
    <n v="9700396"/>
    <n v="9700396"/>
    <n v="9700396"/>
    <n v="8818542"/>
    <n v="8818542"/>
    <n v="1446714.5"/>
    <n v="1446714.5"/>
    <n v="1446714.5"/>
    <n v="1446714.5"/>
    <m/>
    <n v="9700396"/>
    <n v="881854"/>
    <n v="0"/>
    <n v="7371827.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1.01-Contribuciones al seguro de salud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081512374929293E-4"/>
    <n v="1.0357551523891614E-3"/>
    <n v="6.6437724824719424E-5"/>
    <n v="0"/>
    <s v="14649-2.1.5.1.01-Contribuciones al seguro de salud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3044"/>
    <n v="0"/>
    <n v="253044"/>
    <n v="253044"/>
    <n v="253044"/>
    <n v="230040"/>
    <n v="230040"/>
    <n v="48990"/>
    <n v="48990"/>
    <n v="48990"/>
    <n v="48990"/>
    <m/>
    <n v="253044"/>
    <n v="23004"/>
    <n v="0"/>
    <n v="18105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2.01-Contribuciones al seguro de pension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64003384399575E-5"/>
    <n v="2.7018652308747288E-5"/>
    <n v="1.7330912167635975E-6"/>
    <n v="0"/>
    <s v="13656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32514"/>
    <n v="0"/>
    <n v="932514"/>
    <n v="932514"/>
    <n v="932514"/>
    <n v="847740"/>
    <n v="847740"/>
    <n v="149455"/>
    <n v="149455"/>
    <n v="149455"/>
    <n v="149455"/>
    <m/>
    <n v="932514"/>
    <n v="84774"/>
    <n v="0"/>
    <n v="6982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2.01-Contribuciones al seguro de pension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7.0254382842509534E-5"/>
    <n v="9.9568737211865006E-5"/>
    <n v="6.3867620765917767E-6"/>
    <n v="0"/>
    <s v="14063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14078"/>
    <n v="0"/>
    <n v="9714078"/>
    <n v="9714078"/>
    <n v="9714078"/>
    <n v="8830980"/>
    <n v="8830980"/>
    <n v="1448755"/>
    <n v="1448755"/>
    <n v="1448755"/>
    <n v="1448755"/>
    <m/>
    <n v="9714078"/>
    <n v="883098"/>
    <n v="0"/>
    <n v="738222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2.01-Contribuciones al seguro de pension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184590770111692E-4"/>
    <n v="1.037216041408021E-3"/>
    <n v="6.6531446154647004E-5"/>
    <n v="0"/>
    <s v="14649-2.1.5.2.01-Contribuciones al seguro de pensiones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46299"/>
    <n v="0"/>
    <n v="46299"/>
    <n v="46299"/>
    <n v="46299"/>
    <n v="42090"/>
    <n v="42090"/>
    <n v="8967.5"/>
    <n v="8967.5"/>
    <n v="8967.5"/>
    <n v="8967.5"/>
    <m/>
    <n v="46299"/>
    <n v="4209"/>
    <n v="0"/>
    <n v="33122.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3.01-Contribuciones al seguro de riesgo labor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3.4881059922160411E-6"/>
    <n v="4.943553624044398E-6"/>
    <n v="3.1710054474691282E-7"/>
    <n v="0"/>
    <s v="13656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34574"/>
    <n v="0"/>
    <n v="134574"/>
    <n v="134574"/>
    <n v="134574"/>
    <n v="122340"/>
    <n v="122340"/>
    <n v="21919.15"/>
    <n v="21919.15"/>
    <n v="21919.15"/>
    <n v="21919.15"/>
    <m/>
    <n v="134574"/>
    <n v="12234"/>
    <n v="0"/>
    <n v="100420.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3.01-Contribuciones al seguro de riesgo labor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1.0138628821280838E-5"/>
    <n v="1.4369074610729191E-5"/>
    <n v="9.2169352920734883E-7"/>
    <n v="0"/>
    <s v="14063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430484"/>
    <n v="0"/>
    <n v="1430484"/>
    <n v="1430484"/>
    <n v="1430484"/>
    <n v="1300440"/>
    <n v="1300440"/>
    <n v="215182.84"/>
    <n v="215182.84"/>
    <n v="215182.84"/>
    <n v="215182.84"/>
    <m/>
    <n v="1430484"/>
    <n v="130044"/>
    <n v="0"/>
    <n v="1085257.159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3.01-Contribuciones al seguro de riesgo laboral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777079012871058E-4"/>
    <n v="1.5273924625450931E-4"/>
    <n v="9.7973445571555067E-6"/>
    <n v="0"/>
    <s v="14649-2.1.5.3.01-Contribuciones al seguro de riesgo laboral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14692"/>
    <s v="CONSTRUCCIÓN Y EQUIPAMIENTO CIUDAD SANITARIA SAN CRISTÓBAL"/>
    <s v="12.00.11.0052"/>
    <s v="12"/>
    <s v="Construcción, reconstrucción y mejoramiento de edificaciones"/>
    <s v="00"/>
    <s v="Acciones que no generan producción P12"/>
    <s v="11"/>
    <s v="CONSTRUCCIÓN Y EQUIPAMIENTO CIUDAD SANITARIA SAN CRISTÓBAL"/>
    <s v="0052"/>
    <s v="DISENOS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138402000"/>
    <n v="-53402000"/>
    <n v="0"/>
    <n v="-53402000"/>
    <n v="85000000"/>
    <n v="85000000"/>
    <n v="40012666.700000003"/>
    <n v="40012666.700000003"/>
    <n v="40012666.700000003"/>
    <n v="40012666.700000003"/>
    <n v="40012666.700000003"/>
    <n v="40012666.700000003"/>
    <m/>
    <n v="85000000"/>
    <n v="44987333.299999997"/>
    <n v="0"/>
    <n v="0"/>
    <n v="0"/>
    <n v="0"/>
    <s v="12-Construcción, reconstrucción y mejoramiento de edificaciones"/>
    <s v="00-Acciones que no generan producción P12"/>
    <s v="11-CONSTRUCCIÓN Y EQUIPAMIENTO CIUDAD SANITARIA SAN CRISTÓBAL"/>
    <s v="0052-DISENOS CIUDAD SANITARIA SAN CRISTÓBAL"/>
    <x v="0"/>
    <x v="1"/>
    <x v="11"/>
    <s v="2.2.8.7.01-Servicios técnicos y profesionales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00-Auxiliar general"/>
    <n v="1.0049356613174382E-2"/>
    <n v="1.4030506302306723E-2"/>
    <n v="-2.5917006853675892"/>
    <n v="6.4037886204532171E-3"/>
    <n v="9.0758344250150939E-3"/>
    <n v="3.3892867417773653E-3"/>
    <n v="0"/>
    <s v="14692-2.2.8.7.01-Servicios técnicos y profesionales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14815"/>
    <s v="CONSTRUCCIÓN DEL EDIFICIO MULTIUSOS DE LA UNIVERSIDAD CATÓLICA SANTO DOMINGO, DISTRITO NACIONAL"/>
    <s v="12.00.52.0051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1"/>
    <s v="Diseño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2"/>
    <n v="0"/>
    <n v="0"/>
    <n v="0"/>
    <n v="1330322"/>
    <n v="1330322"/>
    <n v="0"/>
    <n v="0"/>
    <n v="0"/>
    <n v="0"/>
    <n v="0"/>
    <n v="0"/>
    <m/>
    <n v="1330322"/>
    <n v="1330322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1-Diseño de la Construcción del Edificio Multiusos de la Universidad Católica Santo Domingo, Distrito Nacional."/>
    <x v="0"/>
    <x v="1"/>
    <x v="11"/>
    <s v="2.2.8.7.06-Otros servicios técnicos profesional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559243012173E-5"/>
    <n v="1.3486142689482294E-4"/>
    <n v="0"/>
    <n v="1.0022471629574781E-4"/>
    <n v="1.4204449651711683E-4"/>
    <n v="1.0022471629574781E-4"/>
    <n v="0"/>
    <s v="14815-2.2.8.7.06-Otros servicios técnicos profesionales"/>
    <n v="0"/>
  </r>
  <r>
    <s v="S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3666138"/>
    <n v="0"/>
    <n v="153666138"/>
    <n v="153666138"/>
    <n v="153666138"/>
    <n v="153149593.24000001"/>
    <n v="104085393.36"/>
    <n v="42968274.18"/>
    <n v="42968274.18"/>
    <n v="30836387.949999999"/>
    <n v="6709948.2199999997"/>
    <m/>
    <n v="153666138"/>
    <n v="516544.75999999046"/>
    <n v="49064199.88000001"/>
    <n v="61117119.18"/>
    <n v="0"/>
    <n v="36258325.96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3"/>
    <s v="2.3.1.4.01-Madera, corcho y sus manufactur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577005480863455E-2"/>
    <n v="1.6407628531994355E-2"/>
    <n v="3.8915805365207964E-5"/>
    <n v="0"/>
    <s v="14649-2.3.1.4.01-Madera, corcho y sus manufacturas"/>
    <n v="0"/>
  </r>
  <r>
    <s v="S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95351"/>
    <n v="0"/>
    <n v="1395351"/>
    <n v="1395351"/>
    <n v="1395351"/>
    <n v="1395350"/>
    <n v="1395350"/>
    <n v="0"/>
    <n v="0"/>
    <n v="0"/>
    <n v="0"/>
    <m/>
    <n v="1395351"/>
    <n v="1"/>
    <n v="0"/>
    <n v="13953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4"/>
    <s v="2.3.2.2.01-Acabados texti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0512391594515313E-4"/>
    <n v="1.4898793695034397E-4"/>
    <n v="7.5338689652390791E-11"/>
    <n v="0"/>
    <s v="14649-2.3.2.2.01-Acabados textiles"/>
    <n v="0"/>
  </r>
  <r>
    <s v="S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489832"/>
    <n v="0"/>
    <n v="15489832"/>
    <n v="15489832"/>
    <n v="15489832"/>
    <n v="8543974.0700000003"/>
    <n v="6759778.6699999999"/>
    <n v="4426600.07"/>
    <n v="4217986.45"/>
    <n v="1427977.94"/>
    <n v="148225.46"/>
    <m/>
    <n v="15489832"/>
    <n v="6945857.9299999997"/>
    <n v="1784195.4000000004"/>
    <n v="2333178.5999999996"/>
    <n v="208613.62000000011"/>
    <n v="4069760.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1.01-Productos de cem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669836458156717E-3"/>
    <n v="1.6539194176858872E-3"/>
    <n v="5.2329183495786744E-4"/>
    <n v="0"/>
    <s v="14649-2.3.6.1.01-Productos de cemento"/>
    <n v="0"/>
  </r>
  <r>
    <s v="S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9265257"/>
    <n v="0"/>
    <n v="0"/>
    <n v="0"/>
    <n v="9265257"/>
    <n v="9265257"/>
    <n v="0"/>
    <n v="0"/>
    <n v="0"/>
    <n v="0"/>
    <n v="0"/>
    <n v="0"/>
    <m/>
    <n v="9265257"/>
    <n v="9265257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2.02-Productos de loz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6.7274946681196977E-4"/>
    <n v="9.3926566618250803E-4"/>
    <n v="0"/>
    <n v="6.9803232167264134E-4"/>
    <n v="9.8929339337896572E-4"/>
    <n v="6.9803232167264134E-4"/>
    <n v="0"/>
    <s v="14649-2.3.6.2.02-Productos de loza"/>
    <n v="0"/>
  </r>
  <r>
    <s v="S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307285178"/>
    <n v="0"/>
    <n v="307285178"/>
    <n v="307285178"/>
    <n v="307285178"/>
    <n v="302285178.01999998"/>
    <n v="207917107.97999999"/>
    <n v="78701559.010000005"/>
    <n v="78513872.930000007"/>
    <n v="76249175.629999995"/>
    <n v="75196577.870000005"/>
    <m/>
    <n v="307285178"/>
    <n v="4999999.9800000191"/>
    <n v="94368070.039999992"/>
    <n v="129215548.96999998"/>
    <n v="187686.07999999821"/>
    <n v="3317295.0600000024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3.06-Productos metál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3150462660121659E-2"/>
    <n v="3.2810228197521073E-2"/>
    <n v="3.7669344675518156E-4"/>
    <n v="0"/>
    <s v="14649-2.3.6.3.06-Productos metálicos"/>
    <n v="0"/>
  </r>
  <r>
    <s v="S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5000000"/>
    <n v="0"/>
    <n v="5000000"/>
    <n v="5000000"/>
    <n v="5000000"/>
    <n v="490752.42"/>
    <n v="490752.42"/>
    <n v="490752.42"/>
    <n v="490752.42"/>
    <n v="0"/>
    <n v="0"/>
    <m/>
    <n v="5000000"/>
    <n v="4509247.58"/>
    <n v="0"/>
    <n v="0"/>
    <n v="0"/>
    <n v="490752.42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4.04-Piedra, arcilla y aren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669344826195392E-4"/>
    <n v="5.3387261323618201E-4"/>
    <n v="3.397208039954142E-4"/>
    <n v="0"/>
    <s v="14649-2.3.6.4.04-Piedra, arcilla y arena"/>
    <n v="0"/>
  </r>
  <r>
    <s v="S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604959"/>
    <n v="0"/>
    <n v="7604959"/>
    <n v="7604959"/>
    <n v="7604959"/>
    <n v="7604958.4000000004"/>
    <n v="5462713.2400000002"/>
    <n v="2230605.92"/>
    <n v="2055106.88"/>
    <n v="1104487.08"/>
    <n v="753489"/>
    <m/>
    <n v="7604959"/>
    <n v="0.59999999962747097"/>
    <n v="2142245.16"/>
    <n v="3232107.3200000003"/>
    <n v="175499.04000000004"/>
    <n v="1301617.87999999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9"/>
    <s v="2.3.7.2.99-Otros productos químicos y conex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5.729476459201562E-4"/>
    <n v="8.1201586697680428E-4"/>
    <n v="4.520321376336862E-11"/>
    <n v="0"/>
    <s v="14649-2.3.7.2.99-Otros productos químicos y conexos"/>
    <n v="0"/>
  </r>
  <r>
    <s v="S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6.01-Productos eléctricos y afin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6.01-Productos eléctricos y afines"/>
    <n v="0"/>
  </r>
  <r>
    <s v="S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9.04-Productos y útiles de defensa y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9.04-Productos y útiles de defensa y seguridad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588"/>
    <s v="CONSTRUCCIÓN DE 2,000 VIVIENDAS EN EL DISTRITO MUNICIPAL HATO DEL YAQUE, PROVINCIA SANTIAGO"/>
    <s v="11.04.02.0051"/>
    <s v="11"/>
    <s v="Desarrollo de la vivienda y el hábitat"/>
    <s v="04"/>
    <s v="Familias acceden a viviendas sociales con precio descontado"/>
    <s v="02"/>
    <s v="CONSTRUCCIÓN DE 2,000 VIVIENDAS EN EL DISTRITO MUNICIPAL HATO DEL YAQUE, PROVINCIA SANTIAGO"/>
    <s v="0051"/>
    <s v="CONSTRUCCIÓN DE 2,000 VIVIENDAS EN EL DISTRITO MUNICIPAL HATO DEL YAQUE, PROVINCIA SANTIAGO"/>
    <s v="01"/>
    <s v="REGION CIBAO NORTE"/>
    <s v="25"/>
    <s v="SANTIAGO"/>
    <s v="0001"/>
    <s v="SANTIAGO"/>
    <s v="50"/>
    <s v="CRÉDITO INTERNO"/>
    <s v="5010"/>
    <s v="BONOS INTERNOS PARA APOYO PRESUPUESTARIO"/>
    <s v="004"/>
    <s v="EMISION DE BONOS"/>
    <s v="4.1.01"/>
    <s v="Urbanización y servicios comunitarios"/>
    <n v="1022723262"/>
    <n v="0"/>
    <n v="310000000"/>
    <n v="310000000"/>
    <n v="1022723262"/>
    <n v="712723262"/>
    <n v="447712971"/>
    <n v="447712971"/>
    <n v="447712971"/>
    <n v="447712971"/>
    <n v="447712971"/>
    <n v="300000000"/>
    <m/>
    <n v="712723262"/>
    <n v="265010291"/>
    <n v="0"/>
    <n v="0"/>
    <n v="0"/>
    <n v="147712971"/>
    <s v="11-Desarrollo de la vivienda y el hábitat"/>
    <s v="04-Familias acceden a viviendas sociales con precio descontado"/>
    <s v="02-CONSTRUCCIÓN DE 2,000 VIVIENDAS EN EL DISTRITO MUNICIPAL HATO DEL YAQUE, PROVINCIA SANTIAGO"/>
    <s v="0051-CONSTRUCCIÓN DE 2,000 VIVIENDAS EN EL DISTRITO MUNICIPAL HATO DEL YAQUE, PROVINCIA SANTIA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588-CONSTRUCCIÓN DE 2,000 VIVIENDAS EN EL DISTRITO MUNICIPAL HATO DEL YAQUE, PROVINCIA SANTIAGO"/>
    <s v="01-25-0001"/>
    <e v="#REF!"/>
    <s v="4-INVERSION"/>
    <s v="0000-Auxiliar general"/>
    <n v="7.4259842895528796E-2"/>
    <n v="0.10367859693506373"/>
    <n v="0"/>
    <n v="5.3695636643857604E-2"/>
    <n v="7.6100686079631205E-2"/>
    <n v="1.9965528068338772E-2"/>
    <n v="310000000"/>
    <s v="14588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0"/>
    <s v="CONSTRUCCIÓN DE 2,240 VIVIENDAS EN HATO NUEVO, MUNICIPIO SANTO DOMINGO OESTE, PROVINCIA SANTO DOMINGO"/>
    <s v="11.04.23.0051"/>
    <s v="11"/>
    <s v="Desarrollo de la vivienda y el hábitat"/>
    <s v="04"/>
    <s v="Familias acceden a viviendas sociales con precio descontado"/>
    <s v="23"/>
    <s v="CONSTRUCCIÓN DE 2,240 VIVIENDAS EN HATO NUEVO, MUNICIPIO SANTO DOMINGO OESTE, PROVINCIA SANTO DOMINGO"/>
    <s v="0051"/>
    <s v="Construcción de 2,240 Viviendas en la Comunidad Hato Nuevo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1.01"/>
    <s v="Urbanización y servicios comunitarios"/>
    <n v="199706213"/>
    <n v="-40000000"/>
    <n v="0"/>
    <n v="-40000000"/>
    <n v="159706213"/>
    <n v="159706213"/>
    <n v="159706213"/>
    <n v="159706213"/>
    <n v="159706213"/>
    <n v="159706213"/>
    <n v="159706213"/>
    <n v="0"/>
    <m/>
    <n v="159706213"/>
    <n v="0"/>
    <n v="0"/>
    <n v="0"/>
    <n v="0"/>
    <n v="159706213"/>
    <s v="11-Desarrollo de la vivienda y el hábitat"/>
    <s v="04-Familias acceden a viviendas sociales con precio descontado"/>
    <s v="23-CONSTRUCCIÓN DE 2,240 VIVIENDAS EN HATO NUEVO, MUNICIPIO SANTO DOMINGO OESTE, PROVINCIA SANTO DOMINGO"/>
    <s v="0051-Construcción de 2,240 Viviendas en la Comunidad Hato Nuevo, Municipio Santo Domingo Oeste, Provincia Santo Domingo"/>
    <x v="0"/>
    <x v="6"/>
    <x v="30"/>
    <s v="2.5.4.1.03-Transferencias de capital a empresas públicas no financieras nacionales para fideicomiso"/>
    <s v="INVERSION"/>
    <s v="10-FONDO GENERAL"/>
    <s v="0100-FONDO GENERAL"/>
    <s v="100-TESORO NACIONAL"/>
    <s v="4.1.01-Urbanización y servicios comunitarios"/>
    <s v="14600-CONSTRUCCIÓN DE 2,240 VIVIENDAS EN HATO NUEVO, MUNICIPIO SANTO DOMINGO OESTE, PROVINCIA SANTO DOMINGO"/>
    <s v="10-32-0003"/>
    <e v="#REF!"/>
    <s v="4-INVERSION"/>
    <s v="0000-Auxiliar general"/>
    <n v="1.4500649934997773E-2"/>
    <n v="2.0245222468651528E-2"/>
    <n v="-4.9926553250000003"/>
    <n v="1.2032056816765618E-2"/>
    <n v="1.7052554656872863E-2"/>
    <n v="0"/>
    <n v="0"/>
    <s v="14600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1"/>
    <s v="CONSTRUCCIÓN DE 1,912 VIVIENDAS EN CIUDAD MODELO, MUNICIPIO SANTO DOMINGO NORTE, PROVINCIA SANTO DOMINGO"/>
    <s v="11.04.03.0051"/>
    <s v="11"/>
    <s v="Desarrollo de la vivienda y el hábitat"/>
    <s v="04"/>
    <s v="Familias acceden a viviendas sociales con precio descontado"/>
    <s v="03"/>
    <s v="CONSTRUCCIÓN DE 1,912 VIVIENDAS EN CIUDAD MODELO, MUNICIPIO SANTO DOMINGO NORTE, PROVINCIA SANTO DOMINGO"/>
    <s v="0051"/>
    <s v="Construccion de 1,912 viviendas en Ciudad Modelo, Municipio Santo Domingo Norte, Provincia Santo Domingo"/>
    <s v="10"/>
    <s v="REGION OZAMA O METROPOLITANA"/>
    <s v="32"/>
    <s v="SANTO DOMINGO"/>
    <s v="0004"/>
    <s v="SANTO DOMINGO NORTE"/>
    <s v="50"/>
    <s v="CRÉDITO INTERNO"/>
    <s v="5010"/>
    <s v="BONOS INTERNOS PARA APOYO PRESUPUESTARIO"/>
    <s v="004"/>
    <s v="EMISION DE BONOS"/>
    <s v="4.1.01"/>
    <s v="Urbanización y servicios comunitarios"/>
    <n v="250000000"/>
    <n v="0"/>
    <n v="0"/>
    <n v="0"/>
    <n v="250000000"/>
    <n v="250000000"/>
    <n v="246094208"/>
    <n v="246094208"/>
    <n v="246094208"/>
    <n v="246094208"/>
    <n v="246094208"/>
    <n v="0"/>
    <m/>
    <n v="250000000"/>
    <n v="3905792"/>
    <n v="0"/>
    <n v="0"/>
    <n v="0"/>
    <n v="246094208"/>
    <s v="11-Desarrollo de la vivienda y el hábitat"/>
    <s v="04-Familias acceden a viviendas sociales con precio descontado"/>
    <s v="03-CONSTRUCCIÓN DE 1,912 VIVIENDAS EN CIUDAD MODELO, MUNICIPIO SANTO DOMINGO NORTE, PROVINCIA SANTO DOMINGO"/>
    <s v="0051-Construccion de 1,912 viviendas en Ciudad Modelo, Municipio Santo Domingo Norte, Provincia Santo Domin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601-CONSTRUCCIÓN DE 1,912 VIVIENDAS EN CIUDAD MODELO, MUNICIPIO SANTO DOMINGO NORTE, PROVINCIA SANTO DOMINGO"/>
    <s v="10-32-0004"/>
    <e v="#REF!"/>
    <s v="4-INVERSION"/>
    <s v="0000-Auxiliar general"/>
    <n v="1.8152477227883958E-2"/>
    <n v="2.5343756416646296E-2"/>
    <n v="0"/>
    <n v="1.8834672413097695E-2"/>
    <n v="2.66936306618091E-2"/>
    <n v="2.9425725133479073E-4"/>
    <n v="0"/>
    <s v="14601-2.5.4.1.03-Transferencias de capital a empresas públicas no financieras nacionales para fideicomiso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387280"/>
    <n v="0"/>
    <n v="0"/>
    <n v="0"/>
    <n v="4387280"/>
    <n v="4387280"/>
    <n v="424485.28"/>
    <n v="424485.28"/>
    <n v="424485.28"/>
    <n v="424485.28"/>
    <n v="0"/>
    <n v="0"/>
    <m/>
    <n v="4387280"/>
    <n v="3962794.7199999997"/>
    <n v="0"/>
    <n v="0"/>
    <n v="0"/>
    <n v="424485.28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3.1856000116940291E-4"/>
    <n v="4.4476062260649586E-4"/>
    <n v="0"/>
    <n v="3.3053192633814102E-4"/>
    <n v="4.6844972771976733E-4"/>
    <n v="2.985517615662128E-4"/>
    <n v="0"/>
    <s v="13523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906459"/>
    <n v="0"/>
    <n v="0"/>
    <n v="0"/>
    <n v="3906459"/>
    <n v="3906459"/>
    <n v="1513049.09"/>
    <n v="1513049.09"/>
    <n v="1513049.09"/>
    <n v="1513049.09"/>
    <n v="1085127.45"/>
    <n v="1085127.45"/>
    <m/>
    <n v="3906459"/>
    <n v="2393409.91"/>
    <n v="0"/>
    <n v="0"/>
    <n v="0"/>
    <n v="427921.64000000013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364763215664934E-4"/>
    <n v="3.960173813904627E-4"/>
    <n v="0"/>
    <n v="2.9430750224078883E-4"/>
    <n v="4.1711029496600046E-4"/>
    <n v="1.8031636642044658E-4"/>
    <n v="0"/>
    <s v="13530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0335864"/>
    <n v="-8965748"/>
    <n v="0"/>
    <n v="-8965748"/>
    <n v="1370116"/>
    <n v="1370116"/>
    <n v="1370114.69"/>
    <n v="1370114.69"/>
    <n v="1370114.69"/>
    <n v="1370114.69"/>
    <n v="1023134.51"/>
    <n v="1023134.51"/>
    <m/>
    <n v="1370116"/>
    <n v="1.3100000000558794"/>
    <n v="0"/>
    <n v="0"/>
    <n v="0"/>
    <n v="346980.17999999993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7.5048614356202237E-4"/>
    <n v="1.0477984782863339E-3"/>
    <n v="-1.1528166975025396"/>
    <n v="1.0322274411177505E-4"/>
    <n v="1.4629348187134096E-4"/>
    <n v="9.8693683448841807E-11"/>
    <n v="0"/>
    <s v="13532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22000"/>
    <n v="0"/>
    <n v="0"/>
    <n v="0"/>
    <n v="1222000"/>
    <n v="1222000"/>
    <n v="1074136.79"/>
    <n v="1074136.79"/>
    <n v="1074136.79"/>
    <n v="1074136.79"/>
    <n v="1074136.79"/>
    <n v="1074136.79"/>
    <m/>
    <n v="1222000"/>
    <n v="147863.20999999996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8.8729308689896788E-5"/>
    <n v="1.238802813645671E-4"/>
    <n v="0"/>
    <n v="9.2063878755221533E-5"/>
    <n v="1.3047846667492289E-4"/>
    <n v="1.1139820489196284E-5"/>
    <n v="0"/>
    <s v="1353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3242284"/>
    <n v="0"/>
    <n v="0"/>
    <n v="0"/>
    <n v="13242284"/>
    <n v="13242284"/>
    <n v="8298572.6399999997"/>
    <n v="8298572.6399999997"/>
    <n v="8298572.6399999997"/>
    <n v="8298572.6399999997"/>
    <n v="7530825.9699999997"/>
    <n v="7530825.9699999997"/>
    <m/>
    <n v="13242284"/>
    <n v="4943711.3600000003"/>
    <n v="0"/>
    <n v="0"/>
    <n v="0"/>
    <n v="767746.66999999993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2"/>
    <s v="2.6.1.1.01-Muebles, equipos de oficina y estantería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9.6152103502068829E-4"/>
    <n v="1.3424368803842104E-3"/>
    <n v="0"/>
    <n v="9.9765632456482009E-4"/>
    <n v="1.4139385528591363E-3"/>
    <n v="3.7245273588203879E-4"/>
    <n v="0"/>
    <s v="13656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2458241"/>
    <n v="0"/>
    <n v="0"/>
    <n v="0"/>
    <n v="2458241"/>
    <n v="2458241"/>
    <n v="310802.40999999997"/>
    <n v="310802.40999999997"/>
    <n v="310802.40999999997"/>
    <n v="310802.40999999997"/>
    <n v="0"/>
    <n v="0"/>
    <m/>
    <n v="2458241"/>
    <n v="2147438.59"/>
    <n v="0"/>
    <n v="0"/>
    <n v="0"/>
    <n v="310802.40999999997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7849265509260276E-4"/>
    <n v="2.4920424446965204E-4"/>
    <n v="0"/>
    <n v="1.8520065578978278E-4"/>
    <n v="2.6247750932686508E-4"/>
    <n v="1.6178520947957766E-4"/>
    <n v="0"/>
    <s v="1374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166092"/>
    <n v="0"/>
    <n v="0"/>
    <n v="0"/>
    <n v="4166092"/>
    <n v="4166092"/>
    <n v="0"/>
    <n v="0"/>
    <n v="0"/>
    <n v="0"/>
    <n v="0"/>
    <n v="0"/>
    <m/>
    <n v="4166092"/>
    <n v="4166092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0249956063707812E-4"/>
    <n v="4.2233768342935521E-4"/>
    <n v="0"/>
    <n v="3.1386791225130803E-4"/>
    <n v="4.4483248460447042E-4"/>
    <n v="3.1386791225130803E-4"/>
    <n v="0"/>
    <s v="1412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4046326"/>
    <n v="0"/>
    <n v="0"/>
    <n v="0"/>
    <n v="4046326"/>
    <n v="4046326"/>
    <n v="0"/>
    <n v="0"/>
    <n v="0"/>
    <n v="0"/>
    <n v="0"/>
    <n v="0"/>
    <m/>
    <n v="4046326"/>
    <n v="4046326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2.9380336228637915E-4"/>
    <n v="4.1019640210537096E-4"/>
    <n v="0"/>
    <n v="3.0484489874639981E-4"/>
    <n v="4.3204452712510152E-4"/>
    <n v="3.0484489874639981E-4"/>
    <n v="0"/>
    <s v="14125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3631091"/>
    <n v="0"/>
    <n v="0"/>
    <n v="0"/>
    <n v="3631091"/>
    <n v="3631091"/>
    <n v="1455592.16"/>
    <n v="1455592.16"/>
    <n v="1455592.16"/>
    <n v="1455592.16"/>
    <n v="1344848.56"/>
    <n v="1344848.56"/>
    <m/>
    <n v="3631091"/>
    <n v="2175498.84"/>
    <n v="0"/>
    <n v="0"/>
    <n v="0"/>
    <n v="110743.59999999986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2.6365318675949755E-4"/>
    <n v="3.6810194332270648E-4"/>
    <n v="0"/>
    <n v="2.7356163794858932E-4"/>
    <n v="3.8770800821367628E-4"/>
    <n v="1.6389923194589615E-4"/>
    <n v="0"/>
    <s v="1412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5910215"/>
    <n v="0"/>
    <n v="0"/>
    <n v="0"/>
    <n v="5910215"/>
    <n v="5910215"/>
    <n v="2777277.26"/>
    <n v="2777277.26"/>
    <n v="2777277.26"/>
    <n v="2777277.26"/>
    <n v="1896882.2"/>
    <n v="1896882.2"/>
    <m/>
    <n v="5910215"/>
    <n v="3132937.74"/>
    <n v="0"/>
    <n v="0"/>
    <n v="0"/>
    <n v="880395.05999999982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4.2914017279759275E-4"/>
    <n v="5.9914819732003681E-4"/>
    <n v="0"/>
    <n v="4.4526785366390481E-4"/>
    <n v="6.310603853675363E-4"/>
    <n v="2.3603142409412258E-4"/>
    <n v="0"/>
    <s v="141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30098"/>
    <n v="0"/>
    <n v="0"/>
    <n v="0"/>
    <n v="1230098"/>
    <n v="1230098"/>
    <n v="0"/>
    <n v="0"/>
    <n v="0"/>
    <n v="0"/>
    <n v="0"/>
    <n v="0"/>
    <m/>
    <n v="1230098"/>
    <n v="1230098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8.9317303732262403E-5"/>
    <n v="1.247012163224151E-4"/>
    <n v="0"/>
    <n v="9.2673971464026598E-5"/>
    <n v="1.3134312675932021E-4"/>
    <n v="9.2673971464026598E-5"/>
    <n v="0"/>
    <s v="1423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0"/>
    <n v="58036450"/>
    <n v="0"/>
    <n v="58036450"/>
    <n v="58036450"/>
    <n v="58036450"/>
    <n v="58036450"/>
    <n v="58036450"/>
    <n v="23214579.579999998"/>
    <n v="23214579.579999998"/>
    <n v="23214579.579999998"/>
    <n v="0"/>
    <m/>
    <n v="58036450"/>
    <n v="0"/>
    <n v="0"/>
    <n v="34821870.420000002"/>
    <n v="0"/>
    <n v="23214579.579999998"/>
    <s v="12-Construcción, reconstrucción y mejoramiento de edificaciones"/>
    <s v="00-Acciones que no generan producción P12"/>
    <s v="38-CONSTRUCCIÓN EXTENSION UASD HATO MAYOR"/>
    <s v="0051-CONSTRUCCIÓN EXTENSION UASD HATO MAYOR"/>
    <x v="0"/>
    <x v="4"/>
    <x v="22"/>
    <s v="2.6.1.1.01-Muebles, equipos de oficina y estantería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00-Auxiliar general"/>
    <n v="0"/>
    <n v="0"/>
    <n v="0"/>
    <n v="4.3723900950764947E-3"/>
    <n v="6.1968142448902029E-3"/>
    <n v="0"/>
    <n v="0"/>
    <s v="142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2.8252008619646546E-4"/>
    <n v="4.0040445992713651E-4"/>
    <n v="2.8252008619646546E-4"/>
    <n v="0"/>
    <s v="14911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2.8252008619646546E-4"/>
    <n v="4.0040445992713651E-4"/>
    <n v="2.8252008619646546E-4"/>
    <n v="0"/>
    <s v="14912-2.6.1.1.01-Muebles, equipos de oficina y estantería"/>
    <n v="0"/>
  </r>
  <r>
    <s v="S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49155851"/>
    <n v="0"/>
    <n v="49155851"/>
    <n v="49155851"/>
    <n v="49155851"/>
    <n v="49155850"/>
    <n v="49155850"/>
    <n v="0"/>
    <n v="0"/>
    <n v="0"/>
    <n v="0"/>
    <m/>
    <n v="49155851"/>
    <n v="1"/>
    <n v="0"/>
    <n v="491558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2.01-Muebles de alojami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033374030881632E-3"/>
    <n v="5.2485925258436783E-3"/>
    <n v="7.5338689652390791E-11"/>
    <n v="0"/>
    <s v="14649-2.6.1.2.01-Muebles de alojamiento"/>
    <n v="0"/>
  </r>
  <r>
    <s v="S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2"/>
    <s v="2.6.1.3.01-Equipos de tecnología de la información y comunicación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1.3.01-Equipos de tecnología de la información y comunicación"/>
    <n v="0"/>
  </r>
  <r>
    <s v="S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87064128"/>
    <n v="0"/>
    <n v="87064128"/>
    <n v="87064128"/>
    <n v="87064128"/>
    <n v="87064127.030000001"/>
    <n v="87064127.030000001"/>
    <n v="0"/>
    <n v="0"/>
    <n v="0"/>
    <n v="0"/>
    <m/>
    <n v="87064128"/>
    <n v="0.9699999988079071"/>
    <n v="0"/>
    <n v="87064127.030000001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4.01-Electrodomést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6.5592973192480268E-3"/>
    <n v="9.2962307068978883E-3"/>
    <n v="7.3078528873008342E-11"/>
    <n v="0"/>
    <s v="14649-2.6.1.4.01-Electrodoméstico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3"/>
    <s v="2.6.2.1.01-Equipos y Aparatos Audiovisual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2.1.01-Equipos y Aparatos Audiovisuale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5148"/>
    <s v="RECONSTRUCCIÓN DEL ESTADIO DE BEISBOL CRISTO REDENTOR EN EL SECTOR LOS GIRASOLES,DISTRITO NACIONAL"/>
    <s v="12.01.81.0053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3"/>
    <s v="EQUIPAMIENTO DEL ESTADIO DE BEISBOL CRISTO REDENTOR EN EL SECTOR LOS GIRASOLES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2332136"/>
    <n v="0"/>
    <n v="0"/>
    <n v="0"/>
    <n v="2332136"/>
    <n v="2332136"/>
    <n v="0"/>
    <n v="0"/>
    <n v="0"/>
    <n v="0"/>
    <n v="0"/>
    <n v="0"/>
    <m/>
    <n v="2332136"/>
    <n v="2332136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3-EQUIPAMIENTO DEL ESTADIO DE BEISBOL CRISTO REDENTOR EN EL SECTOR LOS GIRASOLES, DISTRITO NACIONAL"/>
    <x v="0"/>
    <x v="4"/>
    <x v="23"/>
    <s v="2.6.2.1.01-Equipos y Aparatos Audiovisuale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1.6933618252931352E-4"/>
    <n v="2.3642034685796731E-4"/>
    <n v="0"/>
    <n v="1.7570007033116804E-4"/>
    <n v="2.490127081484353E-4"/>
    <n v="1.7570007033116804E-4"/>
    <n v="0"/>
    <s v="15148-2.6.2.1.01-Equipos y Aparatos Audiovisuales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18"/>
    <s v="REPARACIÓN HOSPITAL EN LA PROVINCIA SAN PEDRO DE MACORÍS"/>
    <s v="12.00.79.0053"/>
    <s v="12"/>
    <s v="Construcción, reconstrucción y mejoramiento de edificaciones"/>
    <s v="00"/>
    <s v="Acciones que no generan producción P12"/>
    <s v="79"/>
    <s v="REPARACIÓN HOSPITAL EN LA PROVINCIA SAN PEDRO DE MACORÍS"/>
    <s v="0053"/>
    <s v="Equipamiento de hospital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00615327"/>
    <n v="-50000000"/>
    <n v="0"/>
    <n v="-50000000"/>
    <n v="150615327"/>
    <n v="150615327"/>
    <n v="84515695.010000005"/>
    <n v="84515695"/>
    <n v="84515695"/>
    <n v="84515695"/>
    <n v="84515695"/>
    <n v="84515695"/>
    <m/>
    <n v="150615327"/>
    <n v="66099631.989999995"/>
    <n v="1.000000536441803E-2"/>
    <n v="0"/>
    <n v="0"/>
    <n v="0"/>
    <s v="12-Construcción, reconstrucción y mejoramiento de edificaciones"/>
    <s v="00-Acciones que no generan producción P12"/>
    <s v="79-REPARACIÓN HOSPITAL EN LA PROVINCIA SAN PEDRO DE MACORÍS"/>
    <s v="0053-Equipamiento de hospital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00-Auxiliar general"/>
    <n v="1.4566660619727974E-2"/>
    <n v="2.033738392373538E-2"/>
    <n v="-4.01230654"/>
    <n v="1.1347161377746355E-2"/>
    <n v="1.6081879643782417E-2"/>
    <n v="4.9798596606318518E-3"/>
    <n v="0"/>
    <s v="1351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92141341"/>
    <n v="-29420670"/>
    <n v="30000000"/>
    <n v="579330"/>
    <n v="62720671"/>
    <n v="32720671"/>
    <n v="0"/>
    <n v="0"/>
    <n v="0"/>
    <n v="0"/>
    <n v="0"/>
    <n v="0"/>
    <m/>
    <n v="32720671"/>
    <n v="32720671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6.6903743769967617E-3"/>
    <n v="9.3408308088285784E-3"/>
    <n v="-3.1318573302375508"/>
    <n v="2.4651324776869834E-3"/>
    <n v="3.4937340267222716E-3"/>
    <n v="2.4651324776869834E-3"/>
    <n v="30000000"/>
    <s v="1352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8785595"/>
    <n v="-10000000"/>
    <n v="10000000"/>
    <n v="0"/>
    <n v="28785595"/>
    <n v="18785595"/>
    <n v="0"/>
    <n v="0"/>
    <n v="0"/>
    <n v="0"/>
    <n v="0"/>
    <n v="0"/>
    <m/>
    <n v="18785595"/>
    <n v="18785595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162185200297195E-3"/>
    <n v="3.9318906886187778E-3"/>
    <n v="-3.8785595000000002"/>
    <n v="1.415282111640504E-3"/>
    <n v="2.005822938769311E-3"/>
    <n v="1.415282111640504E-3"/>
    <n v="10000000"/>
    <s v="1353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3.6304954455767917E-4"/>
    <n v="5.0687512833292594E-4"/>
    <n v="-1"/>
    <n v="0"/>
    <n v="0"/>
    <n v="0"/>
    <n v="0"/>
    <s v="1353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3174735"/>
    <n v="0"/>
    <n v="0"/>
    <n v="0"/>
    <n v="13174735"/>
    <n v="13174735"/>
    <n v="0"/>
    <n v="0"/>
    <n v="0"/>
    <n v="0"/>
    <n v="0"/>
    <n v="0"/>
    <m/>
    <n v="13174735"/>
    <n v="1317473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9.56616308283623E-4"/>
    <n v="1.3355890987754582E-3"/>
    <n v="0"/>
    <n v="9.9256727141749067E-4"/>
    <n v="1.406726040628838E-3"/>
    <n v="9.9256727141749067E-4"/>
    <n v="0"/>
    <s v="1353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17136301"/>
    <n v="-190000000"/>
    <n v="0"/>
    <n v="-190000000"/>
    <n v="127136301"/>
    <n v="127136301"/>
    <n v="0"/>
    <n v="0"/>
    <n v="0"/>
    <n v="0"/>
    <n v="0"/>
    <n v="0"/>
    <m/>
    <n v="127136301"/>
    <n v="127136301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4"/>
    <s v="2.6.3.1.01-Equipo médico y de laboratorio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3027237928151409E-2"/>
    <n v="3.2149700653680884E-2"/>
    <n v="-1.6691384263157896"/>
    <n v="9.5782823245919406E-3"/>
    <n v="1.3574917850410364E-2"/>
    <n v="9.5782823245919406E-3"/>
    <n v="0"/>
    <s v="13656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747"/>
    <s v="RECONSTRUCCIÓN HOSPITAL TEOFILO HERNANDEZ, EL SEIBO"/>
    <s v="12.00.93.0052"/>
    <s v="12"/>
    <s v="Construcción, reconstrucción y mejoramiento de edificaciones"/>
    <s v="00"/>
    <s v="Acciones que no generan producción P12"/>
    <s v="93"/>
    <s v="RECONSTRUCCIÓN HOSPITAL TEOFILO HERNANDEZ, EL SEIBO"/>
    <s v="0052"/>
    <s v="Equipamient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17580018"/>
    <n v="0"/>
    <n v="0"/>
    <n v="0"/>
    <n v="17580018"/>
    <n v="17580018"/>
    <n v="0"/>
    <n v="0"/>
    <n v="0"/>
    <n v="0"/>
    <n v="0"/>
    <n v="0"/>
    <m/>
    <n v="17580018"/>
    <n v="17580018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2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2764835056431603E-3"/>
    <n v="1.7821747759690296E-3"/>
    <n v="0"/>
    <n v="1.3244555201854438E-3"/>
    <n v="1.8770980300798236E-3"/>
    <n v="1.3244555201854438E-3"/>
    <n v="0"/>
    <s v="1374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4"/>
    <s v="CONSTRUCCIÓN DEL HOSPITAL MUNICIPAL DE PUNTA CANA EN LA PROVINCIA DE LA ALTAGRACIA"/>
    <s v="12.00.27.0053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3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4385153"/>
    <n v="-13723433"/>
    <n v="0"/>
    <n v="-13723433"/>
    <n v="40661720"/>
    <n v="40661720"/>
    <n v="40000000"/>
    <n v="40000000"/>
    <n v="40000000"/>
    <n v="40000000"/>
    <n v="0"/>
    <n v="0"/>
    <m/>
    <n v="40661720"/>
    <n v="661720"/>
    <n v="0"/>
    <n v="0"/>
    <n v="0"/>
    <n v="40000000"/>
    <s v="12-Construcción, reconstrucción y mejoramiento de edificaciones"/>
    <s v="00-Acciones que no generan producción P12"/>
    <s v="27-CONSTRUCCIÓN DEL HOSPITAL MUNICIPAL DE PUNTA CANA EN LA PROVINCIA DE LA ALTAGRACIA"/>
    <s v="0053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9489010054699399E-3"/>
    <n v="5.5132962812561625E-3"/>
    <n v="-3.9629408326619147"/>
    <n v="3.0634007038124115E-3"/>
    <n v="4.3416357430155856E-3"/>
    <n v="4.9853117716780027E-5"/>
    <n v="0"/>
    <s v="1412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20646679"/>
    <n v="0"/>
    <n v="0"/>
    <n v="0"/>
    <n v="20646679"/>
    <n v="20646679"/>
    <n v="0"/>
    <n v="0"/>
    <n v="0"/>
    <n v="0"/>
    <n v="0"/>
    <n v="0"/>
    <m/>
    <n v="20646679"/>
    <n v="20646679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1.4991534815157197E-3"/>
    <n v="2.0930576135547454E-3"/>
    <n v="0"/>
    <n v="1.555493741533534E-3"/>
    <n v="2.2045392944757204E-3"/>
    <n v="1.555493741533534E-3"/>
    <n v="0"/>
    <s v="14125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98517084"/>
    <n v="-28517084"/>
    <n v="17780443"/>
    <n v="-10736641"/>
    <n v="70000000"/>
    <n v="52219557"/>
    <n v="0"/>
    <n v="0"/>
    <n v="0"/>
    <n v="0"/>
    <n v="0"/>
    <n v="0"/>
    <m/>
    <n v="52219557"/>
    <n v="52219557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7.153316495470124E-3"/>
    <n v="9.9871719190971295E-3"/>
    <n v="-3.4546689275803937"/>
    <n v="3.9341529986083304E-3"/>
    <n v="5.5757182715251525E-3"/>
    <n v="3.9341529986083304E-3"/>
    <n v="17780443"/>
    <s v="1412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98381387"/>
    <n v="-38381387"/>
    <n v="20000000"/>
    <n v="-18381387"/>
    <n v="60000000"/>
    <n v="40000000"/>
    <n v="0"/>
    <n v="0"/>
    <n v="0"/>
    <n v="0"/>
    <n v="0"/>
    <n v="0"/>
    <m/>
    <n v="40000000"/>
    <n v="40000000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7.1434635486605554E-3"/>
    <n v="9.9734156322392499E-3"/>
    <n v="-2.5632577321919086"/>
    <n v="3.0135475860956313E-3"/>
    <n v="4.2709809058894561E-3"/>
    <n v="3.0135475860956313E-3"/>
    <n v="20000000"/>
    <s v="1417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49744255"/>
    <n v="0"/>
    <n v="0"/>
    <n v="0"/>
    <n v="49744255"/>
    <n v="49744255"/>
    <n v="0"/>
    <n v="0"/>
    <n v="0"/>
    <n v="0"/>
    <n v="0"/>
    <n v="0"/>
    <m/>
    <n v="49744255"/>
    <n v="49744255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3.6119258244222108E-3"/>
    <n v="5.0428251273901582E-3"/>
    <n v="0"/>
    <n v="3.7476669894343883E-3"/>
    <n v="5.3114190820674027E-3"/>
    <n v="3.7476669894343883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5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5"/>
    <s v="Equipamiento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0"/>
    <n v="100275833"/>
    <n v="0"/>
    <n v="100275833"/>
    <n v="100275833"/>
    <n v="100275833"/>
    <n v="0"/>
    <n v="0"/>
    <n v="0"/>
    <n v="0"/>
    <n v="0"/>
    <n v="0"/>
    <m/>
    <n v="100275833"/>
    <n v="100275833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5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0"/>
    <n v="0"/>
    <n v="0"/>
    <n v="7.554649862021966E-3"/>
    <n v="1.0706904201628996E-2"/>
    <n v="7.554649862021966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43336587"/>
    <n v="30005959"/>
    <n v="0"/>
    <n v="30005959"/>
    <n v="273342546"/>
    <n v="273342546"/>
    <n v="273342545.11000001"/>
    <n v="273342545.11000001"/>
    <n v="273342545.11000001"/>
    <n v="273342545.11000001"/>
    <n v="273342545.11000001"/>
    <n v="273342545.11000001"/>
    <m/>
    <n v="273342546"/>
    <n v="0.88999998569488525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00-Auxiliar general"/>
    <n v="1.7668647416914013E-2"/>
    <n v="2.466825275274424E-2"/>
    <n v="8.1096087280529847"/>
    <n v="2.059326924188835E-2"/>
    <n v="2.9186019868330259E-2"/>
    <n v="6.7051432712899203E-11"/>
    <n v="0"/>
    <s v="1448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0"/>
    <s v="CONSTRUCCIÓN CENTRO PERIFERICO LA JOYA, PROVINCIA SANTIAGO"/>
    <s v="12.00.13.0055"/>
    <s v="12"/>
    <s v="Construcción, reconstrucción y mejoramiento de edificaciones"/>
    <s v="00"/>
    <s v="Acciones que no generan producción P12"/>
    <s v="13"/>
    <s v="CONSTRUCCIÓN CENTRO PERIFERICO LA JOYA, PROVINCIA SANTIAGO"/>
    <s v="0055"/>
    <s v="Equipamiento de obr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5121784"/>
    <n v="0"/>
    <n v="0"/>
    <n v="0"/>
    <n v="5121784"/>
    <n v="5121784"/>
    <n v="0"/>
    <n v="0"/>
    <n v="0"/>
    <n v="0"/>
    <n v="0"/>
    <n v="0"/>
    <m/>
    <n v="5121784"/>
    <n v="5121784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5-Equipamiento de obr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00-Auxiliar general"/>
    <n v="3.718922697045616E-4"/>
    <n v="5.1922098445870534E-4"/>
    <n v="0"/>
    <n v="3.8586849524258071E-4"/>
    <n v="5.4687604170225305E-4"/>
    <n v="3.8586849524258071E-4"/>
    <n v="0"/>
    <s v="1469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3"/>
    <s v="AMPLIACIÓN INSTITUTO NACIONAL DEL CÁNCER ROSA EMILIA SÁNCHEZ PÉREZ DE TAVARES, DISTRITO NACIONAL."/>
    <s v="12.00.12.0054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4"/>
    <s v="Equipamiento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105468246"/>
    <n v="-35000000"/>
    <n v="0"/>
    <n v="-35000000"/>
    <n v="70468246"/>
    <n v="70468246"/>
    <n v="0"/>
    <n v="0"/>
    <n v="0"/>
    <n v="0"/>
    <n v="0"/>
    <n v="0"/>
    <m/>
    <n v="70468246"/>
    <n v="70468246"/>
    <n v="0"/>
    <n v="0"/>
    <n v="0"/>
    <n v="0"/>
    <s v="12-Construcción, reconstrucción y mejoramiento de edificaciones"/>
    <s v="00-Acciones que no generan producción P12"/>
    <s v="12-AMPLIACIÓN INSTITUTO NACIONAL DEL CÁNCER ROSA EMILIA SÁNCHEZ PÉREZ DE TAVARES, DISTRITO NACIONAL.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00-Auxiliar general"/>
    <n v="7.6580397351194533E-3"/>
    <n v="1.0691846145259721E-2"/>
    <n v="-3.0133784571428572"/>
    <n v="5.3089853157423286E-3"/>
    <n v="7.524213328438026E-3"/>
    <n v="5.3089853157423286E-3"/>
    <n v="0"/>
    <s v="1469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4.8028414653399128E-3"/>
    <n v="6.8068758187613205E-3"/>
    <n v="4.8028414653399128E-3"/>
    <n v="0"/>
    <s v="14911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50"/>
    <s v="CRÉDITO INTERNO"/>
    <s v="5010"/>
    <s v="BONOS INTERNOS PARA APOYO PRESUPUESTARIO"/>
    <s v="004"/>
    <s v="EMISION DE BONOS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4"/>
    <s v="2.6.3.1.01-Equipo médico y de laboratorio"/>
    <s v="INVERSION"/>
    <s v="50-CRÉDITO INTERNO"/>
    <s v="5010-BONOS INTERNOS PARA APOYO PRESUPUESTARIO"/>
    <s v="004-EMISION DE BONOS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4.8028414653399128E-3"/>
    <n v="6.8068758187613205E-3"/>
    <n v="4.8028414653399128E-3"/>
    <n v="0"/>
    <s v="1491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2"/>
    <s v="Instrumental médico y de laboratorio"/>
    <s v="2.6.3.2.01"/>
    <s v="Instrumental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84479"/>
    <n v="-284479"/>
    <n v="0"/>
    <n v="-284479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2.01-Instrumental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2.0655994277244801E-5"/>
    <n v="2.8839065926604487E-5"/>
    <n v="-1"/>
    <n v="0"/>
    <n v="0"/>
    <n v="0"/>
    <n v="0"/>
    <s v="13532-2.6.3.2.01-Instrumental médico y de laboratorio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1062042"/>
    <n v="0"/>
    <n v="3000000"/>
    <n v="3000000"/>
    <n v="11062042"/>
    <n v="8062042"/>
    <n v="0"/>
    <n v="0"/>
    <n v="0"/>
    <n v="0"/>
    <n v="0"/>
    <n v="0"/>
    <m/>
    <n v="8062042"/>
    <n v="8062042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8.0321386199558363E-4"/>
    <n v="1.1214147916748434E-3"/>
    <n v="0"/>
    <n v="6.0738368020253988E-4"/>
    <n v="8.6082068611197105E-4"/>
    <n v="6.0738368020253988E-4"/>
    <n v="3000000"/>
    <s v="13523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9237622"/>
    <n v="-10000000"/>
    <n v="0"/>
    <n v="-10000000"/>
    <n v="9237622"/>
    <n v="9237622"/>
    <n v="0"/>
    <n v="0"/>
    <n v="0"/>
    <n v="0"/>
    <n v="0"/>
    <n v="0"/>
    <m/>
    <n v="9237622"/>
    <n v="9237622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1.3968419810945578E-3"/>
    <n v="1.9502144240140639E-3"/>
    <n v="-1.9237622000000001"/>
    <n v="6.959503369840975E-4"/>
    <n v="9.8634267944560923E-4"/>
    <n v="6.959503369840975E-4"/>
    <n v="0"/>
    <s v="13530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956598"/>
    <n v="0"/>
    <n v="0"/>
    <n v="0"/>
    <n v="2956598"/>
    <n v="2956598"/>
    <n v="0"/>
    <n v="0"/>
    <n v="0"/>
    <n v="0"/>
    <n v="0"/>
    <n v="0"/>
    <m/>
    <n v="2956598"/>
    <n v="2956598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2.1467831146802901E-4"/>
    <n v="2.9972519813577442E-4"/>
    <n v="0"/>
    <n v="2.2274621914887929E-4"/>
    <n v="3.1568934010977386E-4"/>
    <n v="2.2274621914887929E-4"/>
    <n v="0"/>
    <s v="1353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5595563"/>
    <n v="0"/>
    <n v="0"/>
    <n v="0"/>
    <n v="35595563"/>
    <n v="35595563"/>
    <n v="35595563"/>
    <n v="35595563"/>
    <n v="35595563"/>
    <n v="35595563"/>
    <n v="35595563"/>
    <n v="35595563"/>
    <m/>
    <n v="35595563"/>
    <n v="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2.01-Maquinaria y equipo industr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5845905870848351E-3"/>
    <n v="3.6085011127415501E-3"/>
    <n v="0"/>
    <n v="2.6817230738591241E-3"/>
    <n v="3.80069924768463E-3"/>
    <n v="0"/>
    <n v="0"/>
    <s v="13656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3057849"/>
    <n v="0"/>
    <n v="0"/>
    <n v="0"/>
    <n v="3057849"/>
    <n v="3057849"/>
    <n v="0"/>
    <n v="0"/>
    <n v="0"/>
    <n v="0"/>
    <n v="0"/>
    <n v="0"/>
    <m/>
    <n v="3057849"/>
    <n v="3057849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2.2203013735523094E-4"/>
    <n v="3.0998952085954185E-4"/>
    <n v="0"/>
    <n v="2.303743368148735E-4"/>
    <n v="3.265003673023292E-4"/>
    <n v="2.303743368148735E-4"/>
    <n v="0"/>
    <s v="1374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973578"/>
    <n v="0"/>
    <n v="0"/>
    <n v="0"/>
    <n v="5973578"/>
    <n v="5973578"/>
    <n v="4484489.59"/>
    <n v="4484489.59"/>
    <n v="4484489.59"/>
    <n v="4484489.59"/>
    <n v="0"/>
    <n v="0"/>
    <m/>
    <n v="5973578"/>
    <n v="1489088.4100000001"/>
    <n v="0"/>
    <n v="0"/>
    <n v="0"/>
    <n v="4484489.59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4.3374095445595438E-4"/>
    <n v="6.0557162307134859E-4"/>
    <n v="0"/>
    <n v="4.5004153905634924E-4"/>
    <n v="6.3782593944603319E-4"/>
    <n v="1.1218596958596205E-4"/>
    <n v="0"/>
    <s v="1412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5825754"/>
    <n v="0"/>
    <n v="0"/>
    <n v="0"/>
    <n v="5825754"/>
    <n v="5825754"/>
    <n v="0"/>
    <n v="0"/>
    <n v="0"/>
    <n v="0"/>
    <n v="0"/>
    <n v="0"/>
    <m/>
    <n v="5825754"/>
    <n v="5825754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4.2300746728101551E-4"/>
    <n v="5.9058596127721128E-4"/>
    <n v="0"/>
    <n v="4.3890467259717424E-4"/>
    <n v="6.2204210241022804E-4"/>
    <n v="4.3890467259717424E-4"/>
    <n v="0"/>
    <s v="14125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6858925"/>
    <n v="0"/>
    <n v="0"/>
    <n v="0"/>
    <n v="6858925"/>
    <n v="6858925"/>
    <n v="2286242.44"/>
    <n v="2286242.44"/>
    <n v="2286242.44"/>
    <n v="2286242.44"/>
    <n v="2286242.44"/>
    <n v="2286242.44"/>
    <m/>
    <n v="6858925"/>
    <n v="4572682.5600000005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4.9802591948105589E-4"/>
    <n v="6.9532369792018277E-4"/>
    <n v="0"/>
    <n v="5.1674242192402441E-4"/>
    <n v="7.3235844274819597E-4"/>
    <n v="3.4449991226673986E-4"/>
    <n v="0"/>
    <s v="1412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16241533"/>
    <n v="0"/>
    <n v="0"/>
    <n v="0"/>
    <n v="16241533"/>
    <n v="16241533"/>
    <n v="0"/>
    <n v="0"/>
    <n v="0"/>
    <n v="0"/>
    <n v="0"/>
    <n v="0"/>
    <m/>
    <n v="16241533"/>
    <n v="16241533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1.1792962317137032E-3"/>
    <n v="1.6464858247396902E-3"/>
    <n v="0"/>
    <n v="1.2236158141660635E-3"/>
    <n v="1.7341819331343374E-3"/>
    <n v="1.2236158141660635E-3"/>
    <n v="0"/>
    <s v="14178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2915364"/>
    <n v="0"/>
    <n v="0"/>
    <n v="0"/>
    <n v="2915364"/>
    <n v="2915364"/>
    <n v="0"/>
    <n v="0"/>
    <n v="0"/>
    <n v="0"/>
    <n v="0"/>
    <n v="0"/>
    <m/>
    <n v="2915364"/>
    <n v="291536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2.1168431448397075E-4"/>
    <n v="2.9554510032743845E-4"/>
    <n v="0"/>
    <n v="2.1963970361975262E-4"/>
    <n v="3.112865994429377E-4"/>
    <n v="2.1963970361975262E-4"/>
    <n v="0"/>
    <s v="1423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5.6504017239293093E-4"/>
    <n v="8.0080891985427301E-4"/>
    <n v="5.6504017239293093E-4"/>
    <n v="0"/>
    <s v="14911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5.6504017239293093E-4"/>
    <n v="8.0080891985427301E-4"/>
    <n v="5.6504017239293093E-4"/>
    <n v="0"/>
    <s v="14912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75418971"/>
    <n v="0"/>
    <n v="0"/>
    <n v="0"/>
    <n v="175418971"/>
    <n v="175418971"/>
    <n v="38470753.619999997"/>
    <n v="38470753.619999997"/>
    <n v="38470753.619999997"/>
    <n v="38470753.619999997"/>
    <n v="38470753.619999997"/>
    <n v="38470753.619999997"/>
    <m/>
    <n v="175418971"/>
    <n v="136948217.38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4.01-Sistemas y equipos de climatización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1.2737155505665345E-2"/>
    <n v="1.7783102687530961E-2"/>
    <n v="0"/>
    <n v="1.3215835415310739E-2"/>
    <n v="1.8730276891794406E-2"/>
    <n v="1.031749924763997E-2"/>
    <n v="0"/>
    <s v="13656-2.6.5.4.01-Sistemas y equipos de climatización"/>
    <n v="0"/>
  </r>
  <r>
    <s v="S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1067976"/>
    <n v="0"/>
    <n v="11067976"/>
    <n v="11067976"/>
    <n v="11067976"/>
    <n v="11067975.789999999"/>
    <n v="11067975.789999999"/>
    <n v="0"/>
    <n v="0"/>
    <n v="0"/>
    <n v="0"/>
    <m/>
    <n v="11067976"/>
    <n v="0.21000000089406967"/>
    <n v="0"/>
    <n v="11067975.78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6"/>
    <s v="2.6.5.8.01-Otros equip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8.3384680894410957E-4"/>
    <n v="1.181777854071069E-3"/>
    <n v="1.5821124894360102E-11"/>
    <n v="0"/>
    <s v="14649-2.6.5.8.01-Otros equipos"/>
    <n v="0"/>
  </r>
  <r>
    <s v="S"/>
    <s v="2"/>
    <s v="GASTOS"/>
    <s v="2.6"/>
    <s v="BIENES MUEBLES, INMUEBLES E INTANGIBLES"/>
    <s v="2.6.6"/>
    <s v="EQUIPOS DE DEFENSA Y SEGURIDAD"/>
    <s v="2.6.6.2"/>
    <s v="Equipos de seguridad"/>
    <s v="2.6.6.2.01"/>
    <s v="Equipos de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14400000"/>
    <n v="0"/>
    <n v="14400000"/>
    <n v="14400000"/>
    <n v="14400000"/>
    <n v="0"/>
    <n v="0"/>
    <n v="0"/>
    <n v="0"/>
    <n v="0"/>
    <n v="0"/>
    <m/>
    <n v="14400000"/>
    <n v="14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31"/>
    <s v="2.6.6.2.01-Equipos de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0848771309944273E-3"/>
    <n v="1.5375531261202042E-3"/>
    <n v="1.0848771309944273E-3"/>
    <n v="0"/>
    <s v="14640-2.6.6.2.01-Equipos de seguridad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7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7"/>
    <s v="Adquisición de terreno en Urbanizacion Cordero Tejada"/>
    <s v="03"/>
    <s v="REGION CIBAO NORDESTE"/>
    <s v="06"/>
    <s v="DUARTE"/>
    <s v="0001"/>
    <s v="SAN FRANCISCO DE MACORIS"/>
    <s v="10"/>
    <s v="FONDO GENERAL"/>
    <s v="0100"/>
    <s v="FONDO GENERAL"/>
    <s v="101"/>
    <s v="CONTRAPARTIDA"/>
    <s v="4.1.01"/>
    <s v="Urbanización y servicios comunitarios"/>
    <n v="11951551"/>
    <n v="0"/>
    <n v="0"/>
    <n v="0"/>
    <n v="11951551"/>
    <n v="11951551"/>
    <n v="0"/>
    <n v="0"/>
    <n v="0"/>
    <n v="0"/>
    <n v="0"/>
    <n v="0"/>
    <m/>
    <n v="11951551"/>
    <n v="11951551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7-Adquisición de terreno en Urbanizacion Cordero Tejada"/>
    <x v="0"/>
    <x v="4"/>
    <x v="32"/>
    <s v="2.6.9.3.01-Terrenos urbanos sin mejoras"/>
    <s v="INVERSION"/>
    <s v="10-FONDO GENERAL"/>
    <s v="0100-FONDO GENERAL"/>
    <s v="101-CONTRAPARTID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6780102946157497E-4"/>
    <n v="1.2115887893805019E-3"/>
    <n v="0"/>
    <n v="9.0041419165372077E-4"/>
    <n v="1.2761211529191008E-3"/>
    <n v="9.0041419165372077E-4"/>
    <n v="0"/>
    <s v="1461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5005"/>
    <s v="CONSTRUCCIÓN CIUDAD JUDICIAL MUNICIPIO SANTO DOMINGO OESTE, PROVINCIA SANTO DOMINGO"/>
    <s v="12.01.60.0056"/>
    <s v="12"/>
    <s v="Construcción, reconstrucción y mejoramiento de edificaciones"/>
    <s v="01"/>
    <s v="Acciones Comunes P12"/>
    <s v="60"/>
    <s v="CONSTRUCCIÓN CIUDAD JUDICIAL MUNICIPIO SANTO DOMINGO OESTE, PROVINCIA SANTO DOMINGO"/>
    <s v="0056"/>
    <s v="Adquisición de Terreno para todas las edificaciones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6-Adquisición de Terreno para todas las edificaciones"/>
    <x v="0"/>
    <x v="4"/>
    <x v="32"/>
    <s v="2.6.9.3.01-Terrenos urbanos sin mejora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6"/>
    <s v="Accesorios para edificaciones residenciales y no residenciales"/>
    <s v="2.6.9.6.01"/>
    <s v="Accesorios para edificaciones residenciales y no residenci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200400"/>
    <n v="0"/>
    <n v="1200400"/>
    <n v="1200400"/>
    <n v="1200400"/>
    <n v="963403.07"/>
    <n v="963403.07"/>
    <n v="963403.07"/>
    <n v="963403.07"/>
    <n v="963403.07"/>
    <n v="963403.07"/>
    <m/>
    <n v="1200400"/>
    <n v="236996.93000000005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32"/>
    <s v="2.6.9.6.01-Accesorios para edificaciones residenciales y no residenci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9.0436563058729903E-5"/>
    <n v="1.2817213698574259E-4"/>
    <n v="1.7855038157839387E-5"/>
    <n v="0"/>
    <s v="14649-2.6.9.6.01-Accesorios para edificaciones residenciales y no residenciales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80"/>
    <s v="CONSTRUCCIÓN DE 200  VIVIENDAS EN EL MUNICIPIO SAN FERNANDO DE MONTECRISTI, PROVINCIA MONTECRISTI"/>
    <s v="11.03.12.0051"/>
    <s v="11"/>
    <s v="Desarrollo de la vivienda y el hábitat"/>
    <s v="03"/>
    <s v="Familias acceden a viviendas sociales de bajo costo"/>
    <s v="12"/>
    <s v="CONSTRUCCIÓN DE 200  VIVIENDAS EN EL MUNICIPIO SAN FERNANDO DE MONTECRISTI, PROVINCIA MONTECRISTI"/>
    <s v="0051"/>
    <s v="Construcción de 200  Viviendas en el Municipio  San Fernando de Montecristi, provincia Montecristi."/>
    <s v="04"/>
    <s v="REGION CIBAO NOROESTE"/>
    <s v="15"/>
    <s v="MONTE CRISTI"/>
    <s v="0001"/>
    <s v="MONTE CRISTI"/>
    <s v="10"/>
    <s v="FONDO GENERAL"/>
    <s v="0100"/>
    <s v="FONDO GENERAL"/>
    <s v="100"/>
    <s v="TESORO NACIONAL"/>
    <s v="4.1.01"/>
    <s v="Urbanización y servicios comunitarios"/>
    <n v="11969498"/>
    <n v="0"/>
    <n v="3000000"/>
    <n v="3000000"/>
    <n v="11969498"/>
    <n v="8969498"/>
    <n v="0"/>
    <n v="0"/>
    <n v="0"/>
    <n v="0"/>
    <n v="0"/>
    <n v="0"/>
    <m/>
    <n v="8969498"/>
    <n v="8969498"/>
    <n v="0"/>
    <n v="0"/>
    <n v="0"/>
    <n v="0"/>
    <s v="11-Desarrollo de la vivienda y el hábitat"/>
    <s v="03-Familias acceden a viviendas sociales de bajo costo"/>
    <s v="12-CONSTRUCCIÓN DE 200  VIVIENDAS EN EL MUNICIPIO SAN FERNANDO DE MONTECRISTI, PROVINCIA MONTECRISTI"/>
    <s v="0051-Construcción de 200  Viviendas en el Municipio  San Fernando de Montecristi, provincia Montecristi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80-CONSTRUCCIÓN DE 200  VIVIENDAS EN EL MUNICIPIO SAN FERNANDO DE MONTECRISTI, PROVINCIA MONTECRISTI"/>
    <s v="04-15-0001"/>
    <e v="#REF!"/>
    <s v="4-INVERSION"/>
    <s v="0000-Auxiliar general"/>
    <n v="8.6910415949681028E-4"/>
    <n v="1.2134081669661402E-3"/>
    <n v="0"/>
    <n v="6.7575022615973983E-4"/>
    <n v="9.5771386733534158E-4"/>
    <n v="6.7575022615973983E-4"/>
    <n v="3000000"/>
    <s v="1388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0"/>
    <s v="CONSTRUCCIÓN DE 250 VIVIENDAS EN LA PROVINCIA SAN CRISTOBAL"/>
    <s v="11.03.04.0051"/>
    <s v="11"/>
    <s v="Desarrollo de la vivienda y el hábitat"/>
    <s v="03"/>
    <s v="Familias acceden a viviendas sociales de bajo costo"/>
    <s v="04"/>
    <s v="CONSTRUCCIÓN DE 250 VIVIENDAS EN LA PROVINCIA SAN CRISTOBAL"/>
    <s v="0051"/>
    <s v="Construcción de 150 Viviendas en la Provincia San Cristo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1.01"/>
    <s v="Urbanización y servicios comunitarios"/>
    <n v="23910828"/>
    <n v="0"/>
    <n v="10000000"/>
    <n v="10000000"/>
    <n v="23910828"/>
    <n v="13910828"/>
    <n v="0"/>
    <n v="0"/>
    <n v="0"/>
    <n v="0"/>
    <n v="0"/>
    <n v="0"/>
    <m/>
    <n v="13910828"/>
    <n v="13910828"/>
    <n v="0"/>
    <n v="0"/>
    <n v="0"/>
    <n v="0"/>
    <s v="11-Desarrollo de la vivienda y el hábitat"/>
    <s v="03-Familias acceden a viviendas sociales de bajo costo"/>
    <s v="04-CONSTRUCCIÓN DE 250 VIVIENDAS EN LA PROVINCIA SAN CRISTOBAL"/>
    <s v="0051-Construcción de 150 Viviendas en la Provincia San Cristo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0-CONSTRUCCIÓN DE 250 VIVIENDAS EN LA PROVINCIA SAN CRISTOBAL"/>
    <s v="05-21-9999"/>
    <e v="#REF!"/>
    <s v="4-INVERSION"/>
    <s v="0000-Auxiliar general"/>
    <n v="1.7361630430794005E-3"/>
    <n v="2.4239608022093039E-3"/>
    <n v="0"/>
    <n v="1.048023553499788E-3"/>
    <n v="1.4853220193278103E-3"/>
    <n v="1.048023553499788E-3"/>
    <n v="10000000"/>
    <s v="1389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2"/>
    <s v="CONSTRUCCIÓN DE 250 VIVIENDAS EN LA PROVINCIA SAN PEDRO DE MACORÍS"/>
    <s v="11.03.06.0051"/>
    <s v="11"/>
    <s v="Desarrollo de la vivienda y el hábitat"/>
    <s v="03"/>
    <s v="Familias acceden a viviendas sociales de bajo costo"/>
    <s v="06"/>
    <s v="CONSTRUCCIÓN DE 250 VIVIENDAS EN LA PROVINCIA SAN PEDRO DE MACORÍS"/>
    <s v="0051"/>
    <s v="Construcción de 250 Viviendas   en la provincia San Pedro de Macorís.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1.01"/>
    <s v="Urbanización y servicios comunitarios"/>
    <n v="15096247"/>
    <n v="0"/>
    <n v="4000000"/>
    <n v="4000000"/>
    <n v="15096247"/>
    <n v="11096247"/>
    <n v="0"/>
    <n v="0"/>
    <n v="0"/>
    <n v="0"/>
    <n v="0"/>
    <n v="0"/>
    <m/>
    <n v="11096247"/>
    <n v="11096247"/>
    <n v="0"/>
    <n v="0"/>
    <n v="0"/>
    <n v="0"/>
    <s v="11-Desarrollo de la vivienda y el hábitat"/>
    <s v="03-Familias acceden a viviendas sociales de bajo costo"/>
    <s v="06-CONSTRUCCIÓN DE 250 VIVIENDAS EN LA PROVINCIA SAN PEDRO DE MACORÍS"/>
    <s v="0051-Construcción de 250 Viviendas   en la provincia San Pedro de Macorís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2-CONSTRUCCIÓN DE 250 VIVIENDAS EN LA PROVINCIA SAN PEDRO DE MACORÍS"/>
    <s v="09-23-9999"/>
    <e v="#REF!"/>
    <s v="4-INVERSION"/>
    <s v="0000-Auxiliar general"/>
    <n v="1.096137119576046E-3"/>
    <n v="1.5303824270941097E-3"/>
    <n v="0"/>
    <n v="8.3597670903927228E-4"/>
    <n v="1.184796476600829E-3"/>
    <n v="8.3597670903927228E-4"/>
    <n v="4000000"/>
    <s v="13892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4"/>
    <s v="CONSTRUCCIÓN  DE 200 VIVIENDAS EN LA PROVINCIA SANTIAGO RODRÍGUEZ"/>
    <s v="11.03.13.0051"/>
    <s v="11"/>
    <s v="Desarrollo de la vivienda y el hábitat"/>
    <s v="03"/>
    <s v="Familias acceden a viviendas sociales de bajo costo"/>
    <s v="13"/>
    <s v="CONSTRUCCIÓN  DE 200 VIVIENDAS EN LA PROVINCIA SANTIAGO RODRÍGUEZ"/>
    <s v="0051"/>
    <s v="Construcción de 200 Viviendas   en la provincia Santiago Rodríguez.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1.01"/>
    <s v="Urbanización y servicios comunitarios"/>
    <n v="5149544"/>
    <n v="0"/>
    <n v="0"/>
    <n v="0"/>
    <n v="5149544"/>
    <n v="5149544"/>
    <n v="0"/>
    <n v="0"/>
    <n v="0"/>
    <n v="0"/>
    <n v="0"/>
    <n v="0"/>
    <m/>
    <n v="5149544"/>
    <n v="5149544"/>
    <n v="0"/>
    <n v="0"/>
    <n v="0"/>
    <n v="0"/>
    <s v="11-Desarrollo de la vivienda y el hábitat"/>
    <s v="03-Familias acceden a viviendas sociales de bajo costo"/>
    <s v="13-CONSTRUCCIÓN  DE 200 VIVIENDAS EN LA PROVINCIA SANTIAGO RODRÍGUEZ"/>
    <s v="0051-Construcción de 200 Viviendas   en la provincia Santiago Rodríguez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4-CONSTRUCCIÓN  DE 200 VIVIENDAS EN LA PROVINCIA SANTIAGO RODRÍGUEZ"/>
    <s v="04-26-9999"/>
    <e v="#REF!"/>
    <s v="4-INVERSION"/>
    <s v="0000-Auxiliar general"/>
    <n v="3.7390792077594587E-4"/>
    <n v="5.2203515517120977E-4"/>
    <n v="0"/>
    <n v="3.8795989726733108E-4"/>
    <n v="5.4984010245094032E-4"/>
    <n v="3.8795989726733108E-4"/>
    <n v="0"/>
    <s v="1389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025"/>
    <s v="MEJORAMIENTO  EN CAMBIO DE 25,000 PISOS DE TIERRA POR PISO DE CEMENTO A NIVEL NACIONAL"/>
    <s v="11.02.21.0051"/>
    <s v="11"/>
    <s v="Desarrollo de la vivienda y el hábitat"/>
    <s v="02"/>
    <s v="Familias vulnerables reciben asistencias y mejoramiento habitacional"/>
    <s v="21"/>
    <s v="MEJORAMIENTO  EN CAMBIO DE 25,000 PISOS DE TIERRA POR PISO DE CEMENTO A NIVEL NACIONAL"/>
    <s v="0051"/>
    <s v="Mejoramiento de 25,000 pisos de tierra por pisos de cement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1.01"/>
    <s v="Urbanización y servicios comunitarios"/>
    <n v="21668804"/>
    <n v="0"/>
    <n v="0"/>
    <n v="0"/>
    <n v="21668804"/>
    <n v="21668804"/>
    <n v="5311995.09"/>
    <n v="5311995.09"/>
    <n v="5311995.09"/>
    <n v="5311995.09"/>
    <n v="5311995.09"/>
    <n v="5311995.09"/>
    <m/>
    <n v="21668804"/>
    <n v="16356808.91"/>
    <n v="0"/>
    <n v="0"/>
    <n v="0"/>
    <n v="0"/>
    <s v="11-Desarrollo de la vivienda y el hábitat"/>
    <s v="02-Familias vulnerables reciben asistencias y mejoramiento habitacional"/>
    <s v="21-MEJORAMIENTO  EN CAMBIO DE 25,000 PISOS DE TIERRA POR PISO DE CEMENTO A NIVEL NACIONAL"/>
    <s v="0051-Mejoramiento de 25,000 pisos de tierra por pisos de cement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025-MEJORAMIENTO  EN CAMBIO DE 25,000 PISOS DE TIERRA POR PISO DE CEMENTO A NIVEL NACIONAL"/>
    <s v="98-99-9996"/>
    <e v="#REF!"/>
    <s v="4-INVERSION"/>
    <s v="0000-Auxiliar general"/>
    <n v="1.5733698846619232E-3"/>
    <n v="2.1966755616642038E-3"/>
    <n v="0"/>
    <n v="1.632499299694484E-3"/>
    <n v="2.3136762034365269E-3"/>
    <n v="1.2323005501739504E-3"/>
    <n v="0"/>
    <s v="1402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79140127"/>
    <n v="0"/>
    <n v="0"/>
    <n v="0"/>
    <n v="79140127"/>
    <n v="79140127"/>
    <n v="0"/>
    <n v="0"/>
    <n v="0"/>
    <n v="0"/>
    <n v="0"/>
    <n v="0"/>
    <m/>
    <n v="79140127"/>
    <n v="79140127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5.7463574127173773E-3"/>
    <n v="8.0228324058818114E-3"/>
    <n v="0"/>
    <n v="5.9623134671037926E-3"/>
    <n v="8.4501492826666649E-3"/>
    <n v="5.9623134671037926E-3"/>
    <n v="0"/>
    <s v="144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04"/>
    <s v="CONSTRUCCIÓN RESIDENCIA DE LA ARQUIDIOCESIS, PROVINCIA SANTIAGO"/>
    <s v="12.00.01.0052"/>
    <s v="12"/>
    <s v="Construcción, reconstrucción y mejoramiento de edificaciones"/>
    <s v="00"/>
    <s v="Acciones que no generan producción P12"/>
    <s v="01"/>
    <s v="CONSTRUCCIÓN RESIDENCIA DE LA ARQUIDIOCESIS, PROVINCIA SANTIAGO"/>
    <s v="0052"/>
    <s v="Construcción de la Residencia del Arzobispado de Santiago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2642267"/>
    <n v="0"/>
    <n v="0"/>
    <n v="0"/>
    <n v="2642267"/>
    <n v="2642267"/>
    <n v="0"/>
    <n v="0"/>
    <n v="0"/>
    <n v="0"/>
    <n v="0"/>
    <n v="0"/>
    <m/>
    <n v="2642267"/>
    <n v="2642267"/>
    <n v="0"/>
    <n v="0"/>
    <n v="0"/>
    <n v="0"/>
    <s v="12-Construcción, reconstrucción y mejoramiento de edificaciones"/>
    <s v="00-Acciones que no generan producción P12"/>
    <s v="01-CONSTRUCCIÓN RESIDENCIA DE LA ARQUIDIOCESIS, PROVINCIA SANTIAGO"/>
    <s v="0052-Construcción de la Residencia del Arzobispado de Santiago"/>
    <x v="0"/>
    <x v="5"/>
    <x v="28"/>
    <s v="2.7.1.1.01-Obras para edificación residencial (viviendas)"/>
    <s v="INVERSION"/>
    <s v="10-FONDO GENERAL"/>
    <s v="0100-FONDO GENERAL"/>
    <s v="100-TESORO NACIONAL"/>
    <s v="4.3.05-Servicios religiosos y otros servicios comunitarios religiosos"/>
    <s v="14604-CONSTRUCCIÓN RESIDENCIA DE LA ARQUIDIOCESIS, PROVINCIA SANTIAGO"/>
    <s v="01-25-9999"/>
    <e v="#REF!"/>
    <s v="4-INVERSION"/>
    <s v="0000-Auxiliar general"/>
    <n v="1.9185476618995703E-4"/>
    <n v="2.6785988494297102E-4"/>
    <n v="0"/>
    <n v="1.9906493349175364E-4"/>
    <n v="2.821267976315454E-4"/>
    <n v="1.9906493349175364E-4"/>
    <n v="0"/>
    <s v="1460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120750000"/>
    <n v="0"/>
    <n v="0"/>
    <n v="0"/>
    <n v="120750000"/>
    <n v="120750000"/>
    <n v="0"/>
    <n v="0"/>
    <n v="0"/>
    <n v="0"/>
    <n v="0"/>
    <n v="0"/>
    <m/>
    <n v="120750000"/>
    <n v="12075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7676465010679515E-3"/>
    <n v="1.2241034349240161E-2"/>
    <n v="0"/>
    <n v="9.0971467755261871E-3"/>
    <n v="1.2893023609653796E-2"/>
    <n v="9.0971467755261871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70"/>
    <s v="DONACION EXTERNA"/>
    <s v="0900"/>
    <s v="FONDO PARA  DONACIONES EXTERNAS"/>
    <s v="343"/>
    <s v="UNION EUROPEA"/>
    <s v="4.1.01"/>
    <s v="Urbanización y servicios comunitarios"/>
    <n v="66605000"/>
    <n v="0"/>
    <n v="0"/>
    <n v="0"/>
    <n v="66605000"/>
    <n v="66605000"/>
    <n v="0"/>
    <n v="0"/>
    <n v="0"/>
    <n v="0"/>
    <n v="0"/>
    <n v="0"/>
    <m/>
    <n v="66605000"/>
    <n v="66605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70-DONACION EXTERNA"/>
    <s v="0900-FONDO PARA  DONACIONES EXTERNAS"/>
    <s v="343-UNION EUROPE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4.8361829830528436E-3"/>
    <n v="6.7520835845229065E-3"/>
    <n v="0"/>
    <n v="5.0179334242974882E-3"/>
    <n v="7.1117170809191811E-3"/>
    <n v="5.0179334242974882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3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3"/>
    <s v="Construcción de los servicios básicos de urbaniza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3-Construcción de los servicios básicos de urbaniza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3"/>
    <n v="5.0687512833292592E-3"/>
    <n v="0"/>
    <n v="3.7669344826195394E-3"/>
    <n v="5.3387261323618205E-3"/>
    <n v="3.7669344826195394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4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4"/>
    <s v="Construcción de Huerto Urbano y Techos Verdes en Urbanizacion Cordero Tejada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4-Construcción de Huerto Urbano y Techos Verdes en Urbanizacion Cordero Tejada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5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5"/>
    <s v="Construcción de Obras de Rehabilitación, Mitigación y Recuperación en Barrio Azul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5-Construcción de Obras de Rehabilitación, Mitigación y Recuperación en Barrio Azul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1"/>
    <s v="CONSTRUCCIÓN DE 80 VIVIENDAS EN EL SECTOR LOS RIOS, DISTRITO NACIONAL"/>
    <s v="11.03.17.0051"/>
    <s v="11"/>
    <s v="Desarrollo de la vivienda y el hábitat"/>
    <s v="03"/>
    <s v="Familias acceden a viviendas sociales de bajo costo"/>
    <s v="17"/>
    <s v="CONSTRUCCIÓN DE 80 VIVIENDAS EN EL SECTOR LOS RIOS, DISTRITO NACIONAL"/>
    <s v="0051"/>
    <s v="CONSTRUCCIÓN DE 80 VIVIENDAS EN EL SECTOR LOS RIOS, PROV. SD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1.01"/>
    <s v="Urbanización y servicios comunitarios"/>
    <n v="19673675"/>
    <n v="0"/>
    <n v="0"/>
    <n v="0"/>
    <n v="19673675"/>
    <n v="19673675"/>
    <n v="0"/>
    <n v="0"/>
    <n v="0"/>
    <n v="0"/>
    <n v="0"/>
    <n v="0"/>
    <m/>
    <n v="19673675"/>
    <n v="19673675"/>
    <n v="0"/>
    <n v="0"/>
    <n v="0"/>
    <n v="0"/>
    <s v="11-Desarrollo de la vivienda y el hábitat"/>
    <s v="03-Familias acceden a viviendas sociales de bajo costo"/>
    <s v="17-CONSTRUCCIÓN DE 80 VIVIENDAS EN EL SECTOR LOS RIOS, DISTRITO NACIONAL"/>
    <s v="0051-CONSTRUCCIÓN DE 80 VIVIENDAS EN EL SECTOR LOS RIOS, PROV. SDN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1-CONSTRUCCIÓN DE 80 VIVIENDAS EN EL SECTOR LOS RIOS, DISTRITO NACIONAL"/>
    <s v="10-01-0001"/>
    <e v="#REF!"/>
    <s v="4-INVERSION"/>
    <s v="0000-Auxiliar general"/>
    <n v="1.4285037497051597E-3"/>
    <n v="1.9944193080810553E-3"/>
    <n v="0"/>
    <n v="1.4821888951469992E-3"/>
    <n v="2.1006472568418687E-3"/>
    <n v="1.4821888951469992E-3"/>
    <n v="0"/>
    <s v="1464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718629256"/>
    <n v="-268006573"/>
    <n v="0"/>
    <n v="-268006573"/>
    <n v="450622683"/>
    <n v="450622683"/>
    <n v="212792587.72"/>
    <n v="149270789.49000001"/>
    <n v="135656827.53"/>
    <n v="135656827.53"/>
    <n v="66248036.210000001"/>
    <n v="66248036.210000001"/>
    <m/>
    <n v="450622683"/>
    <n v="237830095.28"/>
    <n v="63521798.229999989"/>
    <n v="13613961.960000008"/>
    <n v="0"/>
    <n v="69408791.319999993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5.2179604819324765E-2"/>
    <n v="7.2851059271759014E-2"/>
    <n v="-2.6813866837512226"/>
    <n v="3.3949322464864672E-2"/>
    <n v="4.811502187134193E-2"/>
    <n v="1.7917807738298451E-2"/>
    <n v="0"/>
    <s v="14649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31"/>
    <s v="REHABILITACIÓN EDIFICIOS DE VIVIENDAS LOS NOVA, SAN CRISTÓBAL   PROVINCIA SAN CRISTÓBAL"/>
    <s v="11.03.14.0051"/>
    <s v="11"/>
    <s v="Desarrollo de la vivienda y el hábitat"/>
    <s v="03"/>
    <s v="Familias acceden a viviendas sociales de bajo costo"/>
    <s v="14"/>
    <s v="REHABILITACIÓN EDIFICIOS DE VIVIENDAS LOS NOVA, SAN CRISTÓBAL   PROVINCIA SAN CRISTÓBAL"/>
    <s v="0051"/>
    <s v="Rehabilitación Edificios de Viviendas Los Nova, San Cristóbal   Provincia San Cristóbal"/>
    <s v="05"/>
    <s v="REGION VALDESIA"/>
    <s v="21"/>
    <s v="SAN CRISTOBAL"/>
    <s v="0001"/>
    <s v="SAN CRISTOBAL"/>
    <s v="10"/>
    <s v="FONDO GENERAL"/>
    <s v="0100"/>
    <s v="FONDO GENERAL"/>
    <s v="100"/>
    <s v="TESORO NACIONAL"/>
    <s v="4.1.01"/>
    <s v="Urbanización y servicios comunitarios"/>
    <n v="8638298"/>
    <n v="0"/>
    <n v="0"/>
    <n v="0"/>
    <n v="8638298"/>
    <n v="8638298"/>
    <n v="0"/>
    <n v="0"/>
    <n v="0"/>
    <n v="0"/>
    <n v="0"/>
    <n v="0"/>
    <m/>
    <n v="8638298"/>
    <n v="8638298"/>
    <n v="0"/>
    <n v="0"/>
    <n v="0"/>
    <n v="0"/>
    <s v="11-Desarrollo de la vivienda y el hábitat"/>
    <s v="03-Familias acceden a viviendas sociales de bajo costo"/>
    <s v="14-REHABILITACIÓN EDIFICIOS DE VIVIENDAS LOS NOVA, SAN CRISTÓBAL   PROVINCIA SAN CRISTÓBAL"/>
    <s v="0051-Rehabilitación Edificios de Viviendas Los Nova, San Cristóbal   Provincia San Cristó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31-REHABILITACIÓN EDIFICIOS DE VIVIENDAS LOS NOVA, SAN CRISTÓBAL   PROVINCIA SAN CRISTÓBAL"/>
    <s v="05-21-0001"/>
    <e v="#REF!"/>
    <s v="4-INVERSION"/>
    <s v="0000-Auxiliar general"/>
    <n v="6.2722603093070216E-4"/>
    <n v="8.7570768146561146E-4"/>
    <n v="0"/>
    <n v="6.5079805214686805E-4"/>
    <n v="9.2235014543457698E-4"/>
    <n v="6.5079805214686805E-4"/>
    <n v="0"/>
    <s v="1473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71"/>
    <s v="CONSTRUCCIÓN DE 12 VIVIENDAS EN EL DISTRITO MUNICIPAL LAS LAGUNAS, PROVINCIA ESPAILLAT"/>
    <s v="11.03.15.0051"/>
    <s v="11"/>
    <s v="Desarrollo de la vivienda y el hábitat"/>
    <s v="03"/>
    <s v="Familias acceden a viviendas sociales de bajo costo"/>
    <s v="15"/>
    <s v="CONSTRUCCIÓN DE 12 VIVIENDAS EN EL DISTRITO MUNICIPAL LAS LAGUNAS, PROVINCIA ESPAILLAT"/>
    <s v="0051"/>
    <s v="Construcción de 12 Viviendas en el Distrito Municipal Las Lagunas, Provincia Espaillat"/>
    <s v="01"/>
    <s v="REGION CIBAO NORTE"/>
    <s v="09"/>
    <s v="ESPAILLAT"/>
    <s v="0001"/>
    <s v="MOCA"/>
    <s v="10"/>
    <s v="FONDO GENERAL"/>
    <s v="0100"/>
    <s v="FONDO GENERAL"/>
    <s v="100"/>
    <s v="TESORO NACIONAL"/>
    <s v="4.1.01"/>
    <s v="Urbanización y servicios comunitarios"/>
    <n v="567772"/>
    <n v="0"/>
    <n v="0"/>
    <n v="0"/>
    <n v="567772"/>
    <n v="567772"/>
    <n v="0"/>
    <n v="0"/>
    <n v="0"/>
    <n v="0"/>
    <n v="0"/>
    <n v="0"/>
    <m/>
    <n v="567772"/>
    <n v="567772"/>
    <n v="0"/>
    <n v="0"/>
    <n v="0"/>
    <n v="0"/>
    <s v="11-Desarrollo de la vivienda y el hábitat"/>
    <s v="03-Familias acceden a viviendas sociales de bajo costo"/>
    <s v="15-CONSTRUCCIÓN DE 12 VIVIENDAS EN EL DISTRITO MUNICIPAL LAS LAGUNAS, PROVINCIA ESPAILLAT"/>
    <s v="0051-Construcción de 12 Viviendas en el Distrito Municipal Las Lagunas, Provincia Espaillat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71-CONSTRUCCIÓN DE 12 VIVIENDAS EN EL DISTRITO MUNICIPAL LAS LAGUNAS, PROVINCIA ESPAILLAT"/>
    <s v="01-09-0001"/>
    <e v="#REF!"/>
    <s v="4-INVERSION"/>
    <s v="0000-Auxiliar general"/>
    <n v="4.1225873202520523E-5"/>
    <n v="5.7557901072768407E-5"/>
    <n v="0"/>
    <n v="4.277519850131722E-5"/>
    <n v="6.0623584272466711E-5"/>
    <n v="4.277519850131722E-5"/>
    <n v="0"/>
    <s v="1477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996"/>
    <s v="CONSTRUCCIÓN DE 48 VIVIENDAS EN EL MUNICIPIO LAS MATAS DE FARFAN, PROVINCIA SAN JUAN"/>
    <s v="11.03.07.0051"/>
    <s v="11"/>
    <s v="Desarrollo de la vivienda y el hábitat"/>
    <s v="03"/>
    <s v="Familias acceden a viviendas sociales de bajo costo"/>
    <s v="07"/>
    <s v="CONSTRUCCIÓN DE 48 VIVIENDAS EN EL MUNICIPIO LAS MATAS DE FARFAN, PROVINCIA SAN JUAN"/>
    <s v="0051"/>
    <s v="Construcción de 48 viviendas en el municipio Las Matas de Farfán, provincia San Juan."/>
    <s v="07"/>
    <s v="REGION EL VALLE"/>
    <s v="22"/>
    <s v="SAN JUAN"/>
    <s v="0005"/>
    <s v="LAS MATAS DE FARFAN"/>
    <s v="10"/>
    <s v="FONDO GENERAL"/>
    <s v="0100"/>
    <s v="FONDO GENERAL"/>
    <s v="100"/>
    <s v="TESORO NACIONAL"/>
    <s v="4.1.01"/>
    <s v="Urbanización y servicios comunitarios"/>
    <n v="12351078"/>
    <n v="0"/>
    <n v="0"/>
    <n v="0"/>
    <n v="12351078"/>
    <n v="12351078"/>
    <n v="4951665.07"/>
    <n v="4951665.07"/>
    <n v="4951665.07"/>
    <n v="4951665.07"/>
    <n v="4951665.07"/>
    <n v="4951665.07"/>
    <m/>
    <n v="12351078"/>
    <n v="7399412.9299999997"/>
    <n v="0"/>
    <n v="0"/>
    <n v="0"/>
    <n v="0"/>
    <s v="11-Desarrollo de la vivienda y el hábitat"/>
    <s v="03-Familias acceden a viviendas sociales de bajo costo"/>
    <s v="07-CONSTRUCCIÓN DE 48 VIVIENDAS EN EL MUNICIPIO LAS MATAS DE FARFAN, PROVINCIA SAN JUAN"/>
    <s v="0051-Construcción de 48 viviendas en el municipio Las Matas de Farfán, provincia San Juan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996-CONSTRUCCIÓN DE 48 VIVIENDAS EN EL MUNICIPIO LAS MATAS DE FARFAN, PROVINCIA SAN JUAN"/>
    <s v="07-22-0005"/>
    <e v="#REF!"/>
    <s v="4-INVERSION"/>
    <s v="0000-Auxiliar general"/>
    <n v="8.968106485392741E-4"/>
    <n v="1.2520908492599956E-3"/>
    <n v="0"/>
    <n v="9.3051403231447143E-4"/>
    <n v="1.3187804576287833E-3"/>
    <n v="5.574620743431576E-4"/>
    <n v="0"/>
    <s v="14996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6130"/>
    <s v="REPARACIÓN DE 8 LOTES DE VIVIENDAS EN EL SECTOR INVIVIENDA, MUNICIPIO SANTO DOMINGO ESTE, PROVINCIA SANTO DOMINGO"/>
    <s v="11.02.23.0051"/>
    <s v="11"/>
    <s v="Desarrollo de la vivienda y el hábitat"/>
    <s v="02"/>
    <s v="Familias vulnerables reciben asistencias y mejoramiento habitacional"/>
    <s v="23"/>
    <s v="REPARACIÓN DE 8 LOTES DE VIVIENDAS EN EL SECTOR INVIVIENDA, MUNICIPIO SANTO DOMINGO ESTE, PROVINCIA SANTO DOMINGO"/>
    <s v="0051"/>
    <s v="Reparación de 8 Lotes de Viviendas en el Sector Invivienda, Municipio Santo Domingo Este, Provincia Santo Doming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1.01"/>
    <s v="Urbanización y servicios comunitarios"/>
    <n v="74857109"/>
    <n v="-44929729"/>
    <n v="0"/>
    <n v="-44929729"/>
    <n v="29927380"/>
    <n v="29927380"/>
    <n v="0"/>
    <n v="0"/>
    <n v="0"/>
    <n v="0"/>
    <n v="0"/>
    <n v="0"/>
    <m/>
    <n v="29927380"/>
    <n v="29927380"/>
    <n v="0"/>
    <n v="0"/>
    <n v="0"/>
    <n v="0"/>
    <s v="11-Desarrollo de la vivienda y el hábitat"/>
    <s v="02-Familias vulnerables reciben asistencias y mejoramiento habitacional"/>
    <s v="23-REPARACIÓN DE 8 LOTES DE VIVIENDAS EN EL SECTOR INVIVIENDA, MUNICIPIO SANTO DOMINGO ESTE, PROVINCIA SANTO DOMINGO"/>
    <s v="0051-Reparación de 8 Lotes de Viviendas en el Sector Invivienda, Municipio Santo Domingo Este, Provincia Santo Doming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6130-REPARACIÓN DE 8 LOTES DE VIVIENDAS EN EL SECTOR INVIVIENDA, MUNICIPIO SANTO DOMINGO ESTE, PROVINCIA SANTO DOMINGO"/>
    <s v="10-32-0001"/>
    <e v="#REF!"/>
    <s v="4-INVERSION"/>
    <s v="0000-Auxiliar general"/>
    <n v="5.4353678658709088E-3"/>
    <n v="7.5886413462013646E-3"/>
    <n v="-1.6660930449858711"/>
    <n v="2.254689593929167E-3"/>
    <n v="3.1954817135824497E-3"/>
    <n v="2.254689593929167E-3"/>
    <n v="0"/>
    <s v="16130-2.7.1.1.01-Obras para edificación residencial (viviendas)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0"/>
    <n v="0"/>
    <n v="0"/>
    <n v="0"/>
    <s v="1520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2"/>
    <s v="RECONSTRUCCIÓN DEL CENTRO PSICOSOCIAL EMAUS, MUNICIPIO HIGÜEY, PROVINCIA LA ALTAGRACIA"/>
    <s v="12.01.86.0051"/>
    <s v="12"/>
    <s v="Construcción, reconstrucción y mejoramiento de edificaciones"/>
    <s v="01"/>
    <s v="Acciones Comunes P12"/>
    <s v="86"/>
    <s v="RECONSTRUCCIÓN DEL CENTRO PSICOSOCIAL EMAUS, MUNICIPIO HIGÜEY, PROVINCIA LA ALTAGRACIA"/>
    <s v="0051"/>
    <s v="Rehabilitación del Centro Psicosocial EMAUS, Municipio Higüey, Provincia La Altagracia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59574375"/>
    <n v="0"/>
    <n v="59574375"/>
    <n v="59574375"/>
    <n v="59574375"/>
    <n v="59574374.270000003"/>
    <n v="59574374.270000003"/>
    <n v="0"/>
    <n v="0"/>
    <n v="0"/>
    <n v="0"/>
    <m/>
    <n v="59574375"/>
    <n v="0.72999999672174454"/>
    <n v="0"/>
    <n v="59574374.270000003"/>
    <n v="0"/>
    <n v="0"/>
    <s v="12-Construcción, reconstrucción y mejoramiento de edificaciones"/>
    <s v="01-Acciones Comunes P12"/>
    <s v="86-RECONSTRUCCIÓN DEL CENTRO PSICOSOCIAL EMAUS, MUNICIPIO HIGÜEY, PROVINCIA LA ALTAGRACIA"/>
    <s v="0051-Rehabilitación del Centro Psicosocial EMAUS, Municipio Higüey, Provincia La Altagracia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2-RECONSTRUCCIÓN DEL CENTRO PSICOSOCIAL EMAUS, MUNICIPIO HIGÜEY, PROVINCIA LA ALTAGRACIA"/>
    <s v="08-11-0001"/>
    <e v="#REF!"/>
    <s v="4-INVERSION"/>
    <s v="0000-Auxiliar general"/>
    <n v="0"/>
    <n v="0"/>
    <n v="0"/>
    <n v="4.4882553493601485E-3"/>
    <n v="6.3610254526324543E-3"/>
    <n v="5.4997243199265802E-11"/>
    <n v="0"/>
    <s v="1534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3"/>
    <s v="REHABILITACIÓN DEL CENTRO PSICOSOCIAL MOCA, MUNICIPIO MOCA, PROVINCIA ESPAILLAT"/>
    <s v="12.01.87.0051"/>
    <s v="12"/>
    <s v="Construcción, reconstrucción y mejoramiento de edificaciones"/>
    <s v="01"/>
    <s v="Acciones Comunes P12"/>
    <s v="87"/>
    <s v="REHABILITACIÓN DEL CENTRO PSICOSOCIAL MOCA, MUNICIPIO MOCA, PROVINCIA ESPAILLAT"/>
    <s v="0051"/>
    <s v="Rehabilitación del Centro Psicosocial Moca, Municipio Moca, Provincia Espaillat.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72188253"/>
    <n v="0"/>
    <n v="72188253"/>
    <n v="72188253"/>
    <n v="72188253"/>
    <n v="72188251.780000001"/>
    <n v="72188251.780000001"/>
    <n v="0"/>
    <n v="0"/>
    <n v="0"/>
    <n v="0"/>
    <m/>
    <n v="72188253"/>
    <n v="1.2199999988079071"/>
    <n v="0"/>
    <n v="72188251.780000001"/>
    <n v="0"/>
    <n v="0"/>
    <s v="12-Construcción, reconstrucción y mejoramiento de edificaciones"/>
    <s v="01-Acciones Comunes P12"/>
    <s v="87-REHABILITACIÓN DEL CENTRO PSICOSOCIAL MOCA, MUNICIPIO MOCA, PROVINCIA ESPAILLAT"/>
    <s v="0051-Rehabilitación del Centro Psicosocial Moca, Municipio Moca, Provincia Espaillat.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3-REHABILITACIÓN DEL CENTRO PSICOSOCIAL MOCA, MUNICIPIO MOCA, PROVINCIA ESPAILLAT"/>
    <s v="08-11-0001"/>
    <e v="#REF!"/>
    <s v="4-INVERSION"/>
    <s v="0000-Auxiliar general"/>
    <n v="0"/>
    <n v="0"/>
    <n v="0"/>
    <n v="5.4385683893152679E-3"/>
    <n v="7.707866254812931E-3"/>
    <n v="9.1913201286106046E-11"/>
    <n v="0"/>
    <s v="1534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7673958"/>
    <n v="0"/>
    <n v="10000000"/>
    <n v="10000000"/>
    <n v="47673958"/>
    <n v="37673958"/>
    <n v="0"/>
    <n v="0"/>
    <n v="0"/>
    <n v="0"/>
    <n v="0"/>
    <n v="0"/>
    <m/>
    <n v="37673958"/>
    <n v="37673958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38-Remodelaciones y readecuaciones"/>
    <n v="3.4616017478323849E-3"/>
    <n v="4.8329487158777044E-3"/>
    <n v="0"/>
    <n v="2.8383066297392049E-3"/>
    <n v="4.0226188816820333E-3"/>
    <n v="2.8383066297392049E-3"/>
    <n v="10000000"/>
    <s v="1289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278"/>
    <s v="CONSTRUCCIÓN Y EQUIPAMIENTO DEL CENTRO DE DIAGNÓSTICO Y ATENCIÓN PRIMARIA EN MANOGUAYABO,  MUNICIPIO SANTO DOMINGO OESTE, PROVINCIA SANTO DOMINGO"/>
    <s v="12.00.14.0051"/>
    <s v="12"/>
    <s v="Construcción, reconstrucción y mejoramiento de edificaciones"/>
    <s v="00"/>
    <s v="Acciones que no generan producción P12"/>
    <s v="14"/>
    <s v="CONSTRUCCIÓN Y EQUIPAMIENTO DEL CENTRO DE DIAGNÓSTICO Y ATENCIÓN PRIMARIA EN MANOGUAYABO,  MUNICIPIO SANTO DOMINGO OESTE, PROVINCIA SANTO DOMINGO"/>
    <s v="0051"/>
    <s v="Construcción y Equipamiento del Centro de Diagnóstico y Atención Primaria en Manoguayabo, 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2.03"/>
    <s v="Servicios de la salud pública y prevención de la salud"/>
    <n v="22462683"/>
    <n v="-7462683"/>
    <n v="4000000"/>
    <n v="-3462683"/>
    <n v="15000000"/>
    <n v="11000000"/>
    <n v="0"/>
    <n v="0"/>
    <n v="0"/>
    <n v="0"/>
    <n v="0"/>
    <n v="0"/>
    <m/>
    <n v="11000000"/>
    <n v="11000000"/>
    <n v="0"/>
    <n v="0"/>
    <n v="0"/>
    <n v="0"/>
    <s v="12-Construcción, reconstrucción y mejoramiento de edificaciones"/>
    <s v="00-Acciones que no generan producción P12"/>
    <s v="14-CONSTRUCCIÓN Y EQUIPAMIENTO DEL CENTRO DE DIAGNÓSTICO Y ATENCIÓN PRIMARIA EN MANOGUAYABO,  MUNICIPIO SANTO DOMINGO OESTE, PROVINCIA SANTO DOMINGO"/>
    <s v="0051-Construcción y Equipamiento del Centro de Diagnóstico y Atención Primaria en Manoguayabo, 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278-CONSTRUCCIÓN Y EQUIPAMIENTO DEL CENTRO DE DIAGNÓSTICO Y ATENCIÓN PRIMARIA EN MANOGUAYABO,  MUNICIPIO SANTO DOMINGO OESTE, PROVINCIA SANTO DOMINGO"/>
    <s v="10-32-0003"/>
    <e v="#REF!"/>
    <s v="4-INVERSION"/>
    <s v="0038-Remodelaciones y readecuaciones"/>
    <n v="1.6310133665387043E-3"/>
    <n v="2.2771550656653667E-3"/>
    <n v="-3.0100009607804594"/>
    <n v="8.2872558617629868E-4"/>
    <n v="1.1745197491196005E-3"/>
    <n v="8.2872558617629868E-4"/>
    <n v="4000000"/>
    <s v="13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450000"/>
    <n v="0"/>
    <n v="0"/>
    <n v="0"/>
    <n v="4450000"/>
    <n v="4450000"/>
    <n v="0"/>
    <n v="0"/>
    <n v="0"/>
    <n v="0"/>
    <n v="0"/>
    <n v="0"/>
    <m/>
    <n v="4450000"/>
    <n v="4450000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38-Remodelaciones y readecuaciones"/>
    <n v="3.2311409465633442E-4"/>
    <n v="4.5111886421630407E-4"/>
    <n v="0"/>
    <n v="3.3525716895313901E-4"/>
    <n v="4.7514662578020198E-4"/>
    <n v="3.3525716895313901E-4"/>
    <n v="0"/>
    <s v="1330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18"/>
    <s v="REPARACIÓN HOSPITAL EN LA PROVINCIA SAN PEDRO DE MACORÍS"/>
    <s v="12.00.73.0051"/>
    <s v="12"/>
    <s v="Construcción, reconstrucción y mejoramiento de edificaciones"/>
    <s v="00"/>
    <s v="Acciones que no generan producción P12"/>
    <s v="73"/>
    <s v="REPARACIÓN HOSPITAL EN LA PROVINCIA SAN PEDRO DE MACORÍS"/>
    <s v="0051"/>
    <s v="Reparación del Hospital  Regional Dr. Antonio Musa, San Pedro de Macoris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56993362"/>
    <n v="-120000000"/>
    <n v="0"/>
    <n v="-120000000"/>
    <n v="136993362"/>
    <n v="136993362"/>
    <n v="0"/>
    <n v="0"/>
    <n v="0"/>
    <n v="0"/>
    <n v="0"/>
    <n v="0"/>
    <m/>
    <n v="136993362"/>
    <n v="136993362"/>
    <n v="0"/>
    <n v="0"/>
    <n v="0"/>
    <n v="0"/>
    <s v="12-Construcción, reconstrucción y mejoramiento de edificaciones"/>
    <s v="00-Acciones que no generan producción P12"/>
    <s v="73-REPARACIÓN HOSPITAL EN LA PROVINCIA SAN PEDRO DE MACORÍS"/>
    <s v="0051-Reparación del Hospital  Regional Dr. Antonio Musa, San Pedro de Macoris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38-Remodelaciones y readecuaciones"/>
    <n v="1.8660264605689352E-2"/>
    <n v="2.6052708668892019E-2"/>
    <n v="-2.1416113499999998"/>
    <n v="1.0320900384155625E-2"/>
    <n v="1.4627400833390055E-2"/>
    <n v="1.0320900384155625E-2"/>
    <n v="0"/>
    <s v="135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0011148"/>
    <n v="-20000000"/>
    <n v="0"/>
    <n v="-20000000"/>
    <n v="40011148"/>
    <n v="40011148"/>
    <n v="0"/>
    <n v="0"/>
    <n v="0"/>
    <n v="0"/>
    <n v="0"/>
    <n v="0"/>
    <m/>
    <n v="40011148"/>
    <n v="40011148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38-Remodelaciones y readecuaciones"/>
    <n v="4.3574039899566958E-3"/>
    <n v="6.0836316687812421E-3"/>
    <n v="-3.0005573999999999"/>
    <n v="3.0143874618078761E-3"/>
    <n v="4.272171228267928E-3"/>
    <n v="3.0143874618078761E-3"/>
    <n v="0"/>
    <s v="1352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8600426"/>
    <n v="0"/>
    <n v="5000000"/>
    <n v="5000000"/>
    <n v="58600426"/>
    <n v="53600426"/>
    <n v="24221185.399999999"/>
    <n v="24221185.399999999"/>
    <n v="24221185.399999999"/>
    <n v="24221185.399999999"/>
    <n v="24221185.399999999"/>
    <n v="24221185.399999999"/>
    <m/>
    <n v="53600426"/>
    <n v="29379240.600000001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38-Remodelaciones y readecuaciones"/>
    <n v="4.2549715940371959E-3"/>
    <n v="5.9406196898228259E-3"/>
    <n v="0"/>
    <n v="4.0381858596499377E-3"/>
    <n v="5.723159899838519E-3"/>
    <n v="2.2133934897863193E-3"/>
    <n v="5000000"/>
    <s v="1353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1379657"/>
    <n v="35530433"/>
    <n v="0"/>
    <n v="35530433"/>
    <n v="56910090"/>
    <n v="56910090"/>
    <n v="0"/>
    <n v="0"/>
    <n v="0"/>
    <n v="0"/>
    <n v="0"/>
    <n v="0"/>
    <m/>
    <n v="56910090"/>
    <n v="5691009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38-Remodelaciones y readecuaciones"/>
    <n v="1.5523749473298793E-3"/>
    <n v="2.1673632771177878E-3"/>
    <n v="0.601728017218366"/>
    <n v="4.287531608599628E-3"/>
    <n v="6.0765476935612621E-3"/>
    <n v="4.287531608599628E-3"/>
    <n v="0"/>
    <s v="1353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012315"/>
    <n v="0"/>
    <n v="0"/>
    <n v="0"/>
    <n v="12012315"/>
    <n v="12012315"/>
    <n v="0"/>
    <n v="0"/>
    <n v="0"/>
    <n v="0"/>
    <n v="0"/>
    <n v="0"/>
    <m/>
    <n v="12012315"/>
    <n v="1201231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38-Remodelaciones y readecuaciones"/>
    <n v="8.7221309796667551E-4"/>
    <n v="1.2177487414401062E-3"/>
    <n v="0"/>
    <n v="9.049920717917586E-4"/>
    <n v="1.2826092000132376E-3"/>
    <n v="9.049920717917586E-4"/>
    <n v="0"/>
    <s v="135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524142828"/>
    <n v="-100000000"/>
    <n v="0"/>
    <n v="-100000000"/>
    <n v="424142828"/>
    <n v="424142828"/>
    <n v="133439844.55"/>
    <n v="133439844.55"/>
    <n v="133439844.55"/>
    <n v="133439844.55"/>
    <n v="133439844.55"/>
    <n v="133439844.55"/>
    <m/>
    <n v="424142828"/>
    <n v="290702983.44999999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5"/>
    <x v="28"/>
    <s v="2.7.1.2.01-Obras para edificación no residenc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38-Remodelaciones y readecuaciones"/>
    <n v="3.8057962997714793E-2"/>
    <n v="5.3134992641456547E-2"/>
    <n v="-5.2414282800000001"/>
    <n v="3.1954364886979364E-2"/>
    <n v="4.5287647993948896E-2"/>
    <n v="2.1901181851163645E-2"/>
    <n v="0"/>
    <s v="1365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46400670"/>
    <n v="-7000000"/>
    <n v="15000000"/>
    <n v="8000000"/>
    <n v="39400670"/>
    <n v="24400670"/>
    <n v="0"/>
    <n v="0"/>
    <n v="0"/>
    <n v="0"/>
    <n v="0"/>
    <n v="0"/>
    <m/>
    <n v="24400670"/>
    <n v="24400670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38-Remodelaciones y readecuaciones"/>
    <n v="3.3691484221342331E-3"/>
    <n v="4.7038691121967496E-3"/>
    <n v="-6.6286671428571431"/>
    <n v="1.8383145044404022E-3"/>
    <n v="2.6053698915227421E-3"/>
    <n v="1.8383145044404022E-3"/>
    <n v="15000000"/>
    <s v="1374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22165731"/>
    <n v="0"/>
    <n v="22165731"/>
    <n v="22165731"/>
    <n v="22165731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1.6094517088676059E-3"/>
    <n v="2.247051549043623E-3"/>
    <n v="0"/>
    <n v="0"/>
    <n v="0"/>
    <n v="0"/>
    <n v="22165731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3"/>
    <s v="12"/>
    <s v="Construcción, reconstrucción y mejoramiento de edificaciones"/>
    <s v="01"/>
    <s v="Acciones Comunes P12"/>
    <s v="84"/>
    <s v="HUMANIZACION DEL SISTEMA PENITENCIARIO DE LA REPÚBLICA DOMINICANA"/>
    <s v="0053"/>
    <s v="Construcción CCR San Juan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96780443"/>
    <n v="0"/>
    <n v="0"/>
    <n v="0"/>
    <n v="96780443"/>
    <n v="96780443"/>
    <n v="0"/>
    <n v="0"/>
    <n v="0"/>
    <n v="0"/>
    <n v="0"/>
    <n v="0"/>
    <m/>
    <n v="96780443"/>
    <n v="96780443"/>
    <n v="0"/>
    <n v="0"/>
    <n v="0"/>
    <n v="0"/>
    <s v="12-Construcción, reconstrucción y mejoramiento de edificaciones"/>
    <s v="01-Acciones Comunes P12"/>
    <s v="84-HUMANIZACION DEL SISTEMA PENITENCIARIO DE LA REPÚBLICA DOMINICANA"/>
    <s v="0053-Construcción CCR San Juan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7.0272191506480855E-3"/>
    <n v="9.8111198931484841E-3"/>
    <n v="0"/>
    <n v="7.2913117595978958E-3"/>
    <n v="1.0333685602913072E-2"/>
    <n v="7.2913117595978958E-3"/>
    <n v="0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36092884"/>
    <n v="0"/>
    <n v="0"/>
    <n v="0"/>
    <n v="36092884"/>
    <n v="36092884"/>
    <n v="0"/>
    <n v="0"/>
    <n v="0"/>
    <n v="0"/>
    <n v="0"/>
    <n v="0"/>
    <m/>
    <n v="36092884"/>
    <n v="36092884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38-Remodelaciones y readecuaciones"/>
    <n v="2.6207010195946289E-3"/>
    <n v="3.6589170418810817E-3"/>
    <n v="0"/>
    <n v="2.719190586335741E-3"/>
    <n v="3.8538004600620767E-3"/>
    <n v="2.719190586335741E-3"/>
    <n v="0"/>
    <s v="141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94392520"/>
    <n v="0"/>
    <n v="0"/>
    <n v="0"/>
    <n v="94392520"/>
    <n v="94392520"/>
    <n v="54175286.07"/>
    <n v="54175286.07"/>
    <n v="25482924.370000001"/>
    <n v="25482924.370000001"/>
    <n v="25482924.370000001"/>
    <n v="25482924.370000001"/>
    <m/>
    <n v="94392520"/>
    <n v="40217233.93"/>
    <n v="0"/>
    <n v="28692361.699999999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38-Remodelaciones y readecuaciones"/>
    <n v="6.8538322791303237E-3"/>
    <n v="9.5690441377336549E-3"/>
    <n v="0"/>
    <n v="7.1114087697870905E-3"/>
    <n v="1.0078716264469715E-2"/>
    <n v="3.0299137057298703E-3"/>
    <n v="0"/>
    <s v="1412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1086958"/>
    <n v="-26086958"/>
    <n v="0"/>
    <n v="-26086958"/>
    <n v="55000000"/>
    <n v="55000000"/>
    <n v="41963117.079999998"/>
    <n v="41963117.079999998"/>
    <n v="41963117.079999998"/>
    <n v="41963117.079999998"/>
    <n v="0"/>
    <n v="0"/>
    <m/>
    <n v="55000000"/>
    <n v="13036882.920000002"/>
    <n v="0"/>
    <n v="0"/>
    <n v="0"/>
    <n v="41963117.079999998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38-Remodelaciones y readecuaciones"/>
    <n v="5.8877166342935312E-3"/>
    <n v="8.2201924484753153E-3"/>
    <n v="-3.1083332138611177"/>
    <n v="4.143627930881493E-3"/>
    <n v="5.8725987455980023E-3"/>
    <n v="9.8218167634443439E-4"/>
    <n v="0"/>
    <s v="1412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275521419"/>
    <n v="-145789772"/>
    <n v="20000000"/>
    <n v="-125789772"/>
    <n v="129731647"/>
    <n v="109731647"/>
    <n v="9731647.1300000008"/>
    <n v="9731647.1300000008"/>
    <n v="9731647.1300000008"/>
    <n v="9731647.1300000008"/>
    <n v="9731647.1300000008"/>
    <n v="9731647.1300000008"/>
    <m/>
    <n v="109731647"/>
    <n v="99999999.870000005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38-Remodelaciones y readecuaciones"/>
    <n v="2.0005585136767097E-2"/>
    <n v="2.793099092281897E-2"/>
    <n v="-1.8898542416267721"/>
    <n v="8.2670384983786985E-3"/>
    <n v="1.171654422772005E-2"/>
    <n v="7.5338689554450495E-3"/>
    <n v="20000000"/>
    <s v="141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3"/>
    <s v="REHABILITACIÓN HOSPITAL GENERAL Y ESPECIALIDADES DR. NELSON ASTACIO, SANTO DOMINGO NORTE, PROV. SANTO DOMINGO,"/>
    <s v="12.00.33.0053"/>
    <s v="12"/>
    <s v="Construcción, reconstrucción y mejoramiento de edificaciones"/>
    <s v="00"/>
    <s v="Acciones que no generan producción P12"/>
    <s v="33"/>
    <s v="REHABILITACIÓN HOSPITAL GENERAL Y ESPECIALIDADES DR. NELSON ASTACIO, SANTO DOMINGO NORTE, PROV. SANTO DOMINGO,"/>
    <s v="0053"/>
    <s v="Rehabilitacion Hospital Nelson Astaci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2.03"/>
    <s v="Servicios de la salud pública y prevención de la salud"/>
    <n v="521017995"/>
    <n v="-321017995"/>
    <n v="0"/>
    <n v="-321017995"/>
    <n v="200000000"/>
    <n v="200000000"/>
    <n v="0"/>
    <n v="0"/>
    <n v="0"/>
    <n v="0"/>
    <n v="0"/>
    <n v="0"/>
    <m/>
    <n v="200000000"/>
    <n v="200000000"/>
    <n v="0"/>
    <n v="0"/>
    <n v="0"/>
    <n v="0"/>
    <s v="12-Construcción, reconstrucción y mejoramiento de edificaciones"/>
    <s v="00-Acciones que no generan producción P12"/>
    <s v="33-REHABILITACIÓN HOSPITAL GENERAL Y ESPECIALIDADES DR. NELSON ASTACIO, SANTO DOMINGO NORTE, PROV. SANTO DOMINGO,"/>
    <s v="0053-Rehabilitacion Hospital Nelson Astaci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3-REHABILITACIÓN HOSPITAL GENERAL Y ESPECIALIDADES DR. NELSON ASTACIO, SANTO DOMINGO NORTE, PROV. SANTO DOMINGO,"/>
    <s v="98-99-9996"/>
    <e v="#REF!"/>
    <s v="4-INVERSION"/>
    <s v="0038-Remodelaciones y readecuaciones"/>
    <n v="3.7831069158221028E-2"/>
    <n v="5.2818212615877755E-2"/>
    <n v="-1.6230180336152185"/>
    <n v="1.5067737930478158E-2"/>
    <n v="2.1354904529447282E-2"/>
    <n v="1.5067737930478158E-2"/>
    <n v="0"/>
    <s v="1423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9986395"/>
    <n v="-49852276"/>
    <n v="0"/>
    <n v="-49852276"/>
    <n v="80134119"/>
    <n v="80134119"/>
    <n v="30134118.91"/>
    <n v="30134118.91"/>
    <n v="30134118.91"/>
    <n v="30134118.91"/>
    <n v="30134118.91"/>
    <n v="30134118.91"/>
    <m/>
    <n v="80134119"/>
    <n v="50000000.09000000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38-Remodelaciones y readecuaciones"/>
    <n v="9.4383003006889166E-3"/>
    <n v="1.3177374129431881E-2"/>
    <n v="-2.6074315042306191"/>
    <n v="6.0371995219087515E-3"/>
    <n v="8.5562823039818364E-3"/>
    <n v="3.7669344894000214E-3"/>
    <n v="0"/>
    <s v="1423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166366052"/>
    <n v="-80000000"/>
    <n v="0"/>
    <n v="-80000000"/>
    <n v="86366052"/>
    <n v="86366052"/>
    <n v="76026872.430000007"/>
    <n v="76026872.430000007"/>
    <n v="76026872.430000007"/>
    <n v="76026872.430000007"/>
    <n v="0"/>
    <n v="0"/>
    <m/>
    <n v="86366052"/>
    <n v="10339179.569999993"/>
    <n v="0"/>
    <n v="0"/>
    <n v="0"/>
    <n v="76026872.430000007"/>
    <s v="12-Construcción, reconstrucción y mejoramiento de edificaciones"/>
    <s v="00-Acciones que no generan producción P12"/>
    <s v="38-CONSTRUCCIÓN EXTENSION UASD HATO MAYOR"/>
    <s v="0051-CONSTRUCCIÓN EXTENSION UASD HATO MAYOR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38-Remodelaciones y readecuaciones"/>
    <n v="1.2079823881691832E-2"/>
    <n v="1.6865362791548447E-2"/>
    <n v="-2.0795756500000002"/>
    <n v="6.5067051881302447E-3"/>
    <n v="9.2216939752263975E-3"/>
    <n v="7.7894024088456869E-4"/>
    <n v="0"/>
    <s v="14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349"/>
    <s v="CONSTRUCCIÓN ESTADIO DE BASEBALL BEBECITO DEL VILLAR, BONAO, PROV. MONSEÑOR NOUEL"/>
    <s v="12.01.59.0051"/>
    <s v="12"/>
    <s v="Construcción, reconstrucción y mejoramiento de edificaciones"/>
    <s v="01"/>
    <s v="Acciones Comunes P12"/>
    <s v="59"/>
    <s v="CONSTRUCCIÓN ESTADIO DE BASEBALL BEBECITO DEL VILLAR, BONAO, PROV. MONSEÑOR NOUEL"/>
    <s v="0051"/>
    <s v="CONSTRUCCIÓN ESTADIO DE BASEBALL BEBECITO DEL VILLAR, BONAO, PROV. MONSEÑOR NOUEL"/>
    <s v="02"/>
    <s v="REGION CIBAO SUR"/>
    <s v="28"/>
    <s v="MONSENOR NOUEL"/>
    <s v="9999"/>
    <s v="MULTIMUNICIPAL"/>
    <s v="10"/>
    <s v="FONDO GENERAL"/>
    <s v="0100"/>
    <s v="FONDO GENERAL"/>
    <s v="100"/>
    <s v="TESORO NACIONAL"/>
    <s v="4.3.02"/>
    <s v="Servicios recreativos y deportivos"/>
    <n v="6223248"/>
    <n v="0"/>
    <n v="0"/>
    <n v="0"/>
    <n v="6223248"/>
    <n v="6223248"/>
    <n v="0"/>
    <n v="0"/>
    <n v="0"/>
    <n v="0"/>
    <n v="0"/>
    <n v="0"/>
    <m/>
    <n v="6223248"/>
    <n v="6223248"/>
    <n v="0"/>
    <n v="0"/>
    <n v="0"/>
    <n v="0"/>
    <s v="12-Construcción, reconstrucción y mejoramiento de edificaciones"/>
    <s v="01-Acciones Comunes P12"/>
    <s v="59-CONSTRUCCIÓN ESTADIO DE BASEBALL BEBECITO DEL VILLAR, BONAO, PROV. MONSEÑOR NOUEL"/>
    <s v="0051-CONSTRUCCIÓN ESTADIO DE BASEBALL BEBECITO DEL VILLAR, BONAO, PROV. MONSEÑOR NOUE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4349-CONSTRUCCIÓN ESTADIO DE BASEBALL BEBECITO DEL VILLAR, BONAO, PROV. MONSEÑOR NOUEL"/>
    <s v="02-28-9999"/>
    <e v="#REF!"/>
    <s v="4-INVERSION"/>
    <s v="0038-Remodelaciones y readecuaciones"/>
    <n v="4.5186947041389754E-4"/>
    <n v="6.3088192572952496E-4"/>
    <n v="0"/>
    <n v="4.6885134970186165E-4"/>
    <n v="6.6448433451536866E-4"/>
    <n v="4.6885134970186165E-4"/>
    <n v="0"/>
    <s v="143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81505361"/>
    <n v="-71106969"/>
    <n v="0"/>
    <n v="-71106969"/>
    <n v="210398392"/>
    <n v="210398392"/>
    <n v="0"/>
    <n v="0"/>
    <n v="0"/>
    <n v="0"/>
    <n v="0"/>
    <n v="0"/>
    <m/>
    <n v="210398392"/>
    <n v="210398392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38-Remodelaciones y readecuaciones"/>
    <n v="2.0440078620319012E-2"/>
    <n v="2.853761319665633E-2"/>
    <n v="-3.9588997387865033"/>
    <n v="1.5851139158250059E-2"/>
    <n v="2.2465187871546121E-2"/>
    <n v="1.5851139158250059E-2"/>
    <n v="0"/>
    <s v="1448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6"/>
    <s v="CONSTRUCCIÓN EDIFICIO PARA HABITACIONES Y ESTRUCTURA DEL TECHO DE LA CANCHA DEL CEFIJUFA, MUNICIPIO SANTO DOMINGO ESTE."/>
    <s v="12.00.32.0051"/>
    <s v="12"/>
    <s v="Construcción, reconstrucción y mejoramiento de edificaciones"/>
    <s v="00"/>
    <s v="Acciones que no generan producción P12"/>
    <s v="32"/>
    <s v="CONSTRUCCIÓN EDIFICIO PARA HABITACIONES Y ESTRUCTURA DEL TECHO DE LA CANCHA DEL CEFIJUFA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13190276"/>
    <n v="0"/>
    <n v="0"/>
    <n v="0"/>
    <n v="13190276"/>
    <n v="13190276"/>
    <n v="0"/>
    <n v="0"/>
    <n v="0"/>
    <n v="0"/>
    <n v="0"/>
    <n v="0"/>
    <m/>
    <n v="13190276"/>
    <n v="13190276"/>
    <n v="0"/>
    <n v="0"/>
    <n v="0"/>
    <n v="0"/>
    <s v="12-Construcción, reconstrucción y mejoramiento de edificaciones"/>
    <s v="00-Acciones que no generan producción P12"/>
    <s v="32-CONSTRUCCIÓN EDIFICIO PARA HABITACIONES Y ESTRUCTURA DEL TECHO DE LA CANCHA DEL CEFIJUFA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6-CONSTRUCCIÓN EDIFICIO PARA HABITACIONES Y ESTRUCTURA DEL TECHO DE LA CANCHA DEL CEFIJUFA, MUNICIPIO SANTO DOMINGO ESTE."/>
    <s v="10-32-0001"/>
    <e v="#REF!"/>
    <s v="4-INVERSION"/>
    <s v="0038-Remodelaciones y readecuaciones"/>
    <n v="9.5774473887801721E-4"/>
    <n v="1.3371645680493427E-3"/>
    <n v="0"/>
    <n v="9.9373810999337842E-4"/>
    <n v="1.4083854234852988E-3"/>
    <n v="9.9373810999337842E-4"/>
    <n v="0"/>
    <s v="145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8"/>
    <s v="CONSTRUCCIÓN EDIFICIO PARA SALONES PARROQUIALES, PARROQUIA STELLA MARIS, MUNICIPIO SANTO DOMINGO ESTE."/>
    <s v="12.00.07.0051"/>
    <s v="12"/>
    <s v="Construcción, reconstrucción y mejoramiento de edificaciones"/>
    <s v="00"/>
    <s v="Acciones que no generan producción P12"/>
    <s v="07"/>
    <s v="CONSTRUCCIÓN EDIFICIO PARA SALONES PARROQUIALES, PARROQUIA STELLA MARIS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3485185"/>
    <n v="0"/>
    <n v="0"/>
    <n v="0"/>
    <n v="3485185"/>
    <n v="3485185"/>
    <n v="1590121.19"/>
    <n v="1590121.19"/>
    <n v="1590121.19"/>
    <n v="1590121.19"/>
    <n v="1590121.19"/>
    <n v="1590121.19"/>
    <m/>
    <n v="3485185"/>
    <n v="1895063.81"/>
    <n v="0"/>
    <n v="0"/>
    <n v="0"/>
    <n v="0"/>
    <s v="12-Construcción, reconstrucción y mejoramiento de edificaciones"/>
    <s v="00-Acciones que no generan producción P12"/>
    <s v="07-CONSTRUCCIÓN EDIFICIO PARA SALONES PARROQUIALES, PARROQUIA STELLA MARIS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8-CONSTRUCCIÓN EDIFICIO PARA SALONES PARROQUIALES, PARROQUIA STELLA MARIS, MUNICIPIO SANTO DOMINGO ESTE."/>
    <s v="10-32-0001"/>
    <e v="#REF!"/>
    <s v="4-INVERSION"/>
    <s v="0038-Remodelaciones y readecuaciones"/>
    <n v="2.5305896538985097E-4"/>
    <n v="3.533107188277977E-4"/>
    <n v="0"/>
    <n v="2.6256927109616758E-4"/>
    <n v="3.7212896471230863E-4"/>
    <n v="1.4277162425306727E-4"/>
    <n v="0"/>
    <s v="1450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1"/>
    <s v="Convento Santísima Trinidad o del Amor Trinitario, Mata San Juan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3816715"/>
    <n v="-1000000"/>
    <n v="0"/>
    <n v="-1000000"/>
    <n v="2816715"/>
    <n v="2816715"/>
    <n v="0"/>
    <n v="0"/>
    <n v="0"/>
    <n v="0"/>
    <n v="0"/>
    <n v="0"/>
    <m/>
    <n v="2816715"/>
    <n v="281671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1-Convento Santísima Trinidad o del Amor Trinitario, Mata San Juan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2.7713132849129245E-4"/>
    <n v="3.8691958108704068E-4"/>
    <n v="-3.8167149999999999"/>
    <n v="2.1220761722423392E-4"/>
    <n v="3.0075339955831049E-4"/>
    <n v="2.122076172242339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2"/>
    <s v="Parroquia Nuestra Señora de Fátima, Urb. Máximo Gómez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2-Parroquia Nuestra Señora de Fátima, Urb. Máximo Gómez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3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3"/>
    <s v="Parroquia San Bartolomé Apóstol, Mejoramiento Social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1556549"/>
    <n v="-500000"/>
    <n v="500000"/>
    <n v="0"/>
    <n v="1056549"/>
    <n v="556549"/>
    <n v="0"/>
    <n v="0"/>
    <n v="0"/>
    <n v="0"/>
    <n v="0"/>
    <n v="0"/>
    <m/>
    <n v="556549"/>
    <n v="556549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3-Parroquia San Bartolomé Apóstol, Mejoramiento Social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1.1302088110634218E-4"/>
    <n v="1.577951948262975E-4"/>
    <n v="-3.1130979999999999"/>
    <n v="4.1929672387348441E-5"/>
    <n v="5.9425253804796774E-5"/>
    <n v="4.1929672387348441E-5"/>
    <n v="50000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4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4"/>
    <s v="Parroquia San Francisco de Asís, Villa Mella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4-Parroquia San Francisco de Asís, Villa Mella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6"/>
    <s v="Parroquia Corpus Christi, Los Prados de San Lui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6-Parroquia Corpus Christi, Los Prados de San Lui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7"/>
    <s v="Parroquia Divina Misericordia, Guarícano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7-Parroquia Divina Misericordia, Guarícano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8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8"/>
    <s v="Parroquia San Juan XXIII, Sector Arroyo Hondo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8-Parroquia San Juan XXIII, Sector Arroyo Hondo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9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9"/>
    <s v="Parroquia Divina Misericordia, Arroyo Hondo, Los Jardines-Claret, DN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505"/>
    <n v="-1253000"/>
    <n v="0"/>
    <n v="-1253000"/>
    <n v="3935505"/>
    <n v="3935505"/>
    <n v="0"/>
    <n v="0"/>
    <n v="0"/>
    <n v="0"/>
    <n v="0"/>
    <n v="0"/>
    <m/>
    <n v="3935505"/>
    <n v="393550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9-Parroquia Divina Misericordia, Arroyo Hondo, Los Jardines-Claret, DN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87543704823E-4"/>
    <n v="5.2598482754620556E-4"/>
    <n v="-4.1408659217877091"/>
    <n v="2.9649578982043217E-4"/>
    <n v="4.2021166775081209E-4"/>
    <n v="2.9649578982043217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0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0"/>
    <s v="Parroquia Divino Niño Jesús, Mi Sueño Segund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0-Parroquia Divino Niño Jesús, Mi Sueño Segund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1"/>
    <s v="Parroquia Santa Cruz, Villa Mell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756000"/>
    <n v="0"/>
    <n v="-756000"/>
    <n v="4432497"/>
    <n v="4432497"/>
    <n v="0"/>
    <n v="0"/>
    <n v="0"/>
    <n v="0"/>
    <n v="0"/>
    <n v="0"/>
    <m/>
    <n v="4432497"/>
    <n v="4432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1-Parroquia Santa Cruz, Villa Mell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6.86309126984127"/>
    <n v="3.3393851586815319E-4"/>
    <n v="4.732777513103074E-4"/>
    <n v="3.3393851586815319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2"/>
    <s v="Parroquia Nuestra Señora del Rosario, Sector Zeuta, Villa Mella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2-Parroquia Nuestra Señora del Rosario, Sector Zeuta, Villa Mella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5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5"/>
    <s v="Parroquia San Arnulfo Romer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5-Parroquia San Arnulfo Romer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6"/>
    <s v="Parroquia San Juan Pablo ll, La Calet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4231"/>
    <n v="0"/>
    <n v="-1254231"/>
    <n v="3934266"/>
    <n v="3934266"/>
    <n v="0"/>
    <n v="0"/>
    <n v="0"/>
    <n v="0"/>
    <n v="0"/>
    <n v="0"/>
    <m/>
    <n v="3934266"/>
    <n v="3934266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6-Parroquia San Juan Pablo ll, La Calet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67953750146507"/>
    <n v="2.9640244518395288E-4"/>
    <n v="4.2007937411725217E-4"/>
    <n v="2.9640244518395288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7"/>
    <s v="Parroquia San Juan XXIII, El Colosal y Las Pradera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5000"/>
    <n v="0"/>
    <n v="-1255000"/>
    <n v="3933497"/>
    <n v="3933497"/>
    <n v="0"/>
    <n v="0"/>
    <n v="0"/>
    <n v="0"/>
    <n v="0"/>
    <n v="0"/>
    <m/>
    <n v="3933497"/>
    <n v="3933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7-Parroquia San Juan XXIII, El Colosal y Las Pradera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42605577689246"/>
    <n v="2.963445097316102E-4"/>
    <n v="4.1999726450933644E-4"/>
    <n v="2.96344509731610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1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1"/>
    <s v="Templo Parroquial &quot;Nuestra Señora de la Altagracia&quot;, Gonzalo, Sabana Grande de Boya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1-Templo Parroquial &quot;Nuestra Señora de la Altagracia&quot;, Gonzalo, Sabana Grande de Boya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2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2"/>
    <s v="Templo, Casa Parroquial y Salón Parroquial &quot;San José Esposo de la Virgen&quot;, Majagual, Monte Plata (Templo, Salón Parroquial y Casa Curial)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2-Templo, Casa Parroquial y Salón Parroquial &quot;San José Esposo de la Virgen&quot;, Majagual, Monte Plata (Templo, Salón Parroquial y Casa Curial)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3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3"/>
    <s v="Templo Parroquial &quot;Cristo Rey del Universo&quot;, Los Botados, Yamasá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3-Templo Parroquial &quot;Cristo Rey del Universo&quot;, Los Botados, Yamasá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5"/>
    <s v="CONSTRUCCIÓN CENTRO UNIVERSITARIO REGIONAL UASD BANI, PROVINCIA PERAVIA"/>
    <s v="12.00.42.0051"/>
    <s v="12"/>
    <s v="Construcción, reconstrucción y mejoramiento de edificaciones"/>
    <s v="00"/>
    <s v="Acciones que no generan producción P12"/>
    <s v="42"/>
    <s v="CONSTRUCCIÓN CENTRO UNIVERSITARIO REGIONAL UASD BANI, PROVINCIA PERAVIA"/>
    <s v="0051"/>
    <s v="Construccion planta fisica"/>
    <s v="05"/>
    <s v="REGION VALDESIA"/>
    <s v="17"/>
    <s v="PERAVIA"/>
    <s v="0001"/>
    <s v="BANI"/>
    <s v="10"/>
    <s v="FONDO GENERAL"/>
    <s v="0100"/>
    <s v="FONDO GENERAL"/>
    <s v="100"/>
    <s v="TESORO NACIONAL"/>
    <s v="4.4.04"/>
    <s v="Educación superior"/>
    <n v="201040000"/>
    <n v="0"/>
    <n v="0"/>
    <n v="0"/>
    <n v="201040000"/>
    <n v="201040000"/>
    <n v="179939649.21000001"/>
    <n v="179939649.21000001"/>
    <n v="179939649.21000001"/>
    <n v="179939649.21000001"/>
    <n v="179939649.21000001"/>
    <n v="179939649.21000001"/>
    <m/>
    <n v="201040000"/>
    <n v="21100350.789999992"/>
    <n v="0"/>
    <n v="0"/>
    <n v="0"/>
    <n v="0"/>
    <s v="12-Construcción, reconstrucción y mejoramiento de edificaciones"/>
    <s v="00-Acciones que no generan producción P12"/>
    <s v="42-CONSTRUCCIÓN CENTRO UNIVERSITARIO REGIONAL UASD BANI, PROVINCIA PERAVIA"/>
    <s v="0051-Construccion planta fisic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5-CONSTRUCCIÓN CENTRO UNIVERSITARIO REGIONAL UASD BANI, PROVINCIA PERAVIA"/>
    <s v="05-17-0001"/>
    <e v="#REF!"/>
    <s v="4-INVERSION"/>
    <s v="0038-Remodelaciones y readecuaciones"/>
    <n v="1.4597496087575164E-2"/>
    <n v="2.0380435160010285E-2"/>
    <n v="0"/>
    <n v="1.5146090167716644E-2"/>
    <n v="2.1465950033000405E-2"/>
    <n v="1.589672779724388E-3"/>
    <n v="0"/>
    <s v="1463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6"/>
    <s v="CONSTRUCCIÓN CENTRO UNIVERSITARIO REGIONAL UASD NEYBA, PROVINCIA BAHORUCO"/>
    <s v="12.00.43.0051"/>
    <s v="12"/>
    <s v="Construcción, reconstrucción y mejoramiento de edificaciones"/>
    <s v="00"/>
    <s v="Acciones que no generan producción P12"/>
    <s v="43"/>
    <s v="CONSTRUCCIÓN CENTRO UNIVERSITARIO REGIONAL UASD NEYBA, PROVINCIA BAHORUCO"/>
    <s v="0051"/>
    <s v="Construcción de Centro Universitario Regional de Neyba"/>
    <s v="06"/>
    <s v="REGION ENRIQUILLO"/>
    <s v="03"/>
    <s v="BAHORUCO"/>
    <s v="0001"/>
    <s v="NEIBA"/>
    <s v="10"/>
    <s v="FONDO GENERAL"/>
    <s v="0100"/>
    <s v="FONDO GENERAL"/>
    <s v="100"/>
    <s v="TESORO NACIONAL"/>
    <s v="4.4.04"/>
    <s v="Educación superior"/>
    <n v="142958695"/>
    <n v="-52958695"/>
    <n v="0"/>
    <n v="-52958695"/>
    <n v="90000000"/>
    <n v="90000000"/>
    <n v="0"/>
    <n v="0"/>
    <n v="0"/>
    <n v="0"/>
    <n v="0"/>
    <n v="0"/>
    <m/>
    <n v="90000000"/>
    <n v="90000000"/>
    <n v="0"/>
    <n v="0"/>
    <n v="0"/>
    <n v="0"/>
    <s v="12-Construcción, reconstrucción y mejoramiento de edificaciones"/>
    <s v="00-Acciones que no generan producción P12"/>
    <s v="43-CONSTRUCCIÓN CENTRO UNIVERSITARIO REGIONAL UASD NEYBA, PROVINCIA BAHORUCO"/>
    <s v="0051-Construcción de Centro Universitario Regional de Neyb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6-CONSTRUCCIÓN CENTRO UNIVERSITARIO REGIONAL UASD NEYBA, PROVINCIA BAHORUCO"/>
    <s v="06-03-0001"/>
    <e v="#REF!"/>
    <s v="4-INVERSION"/>
    <s v="0038-Remodelaciones y readecuaciones"/>
    <n v="1.0380217822062032E-2"/>
    <n v="1.4492441374886523E-2"/>
    <n v="-2.6994376466414063"/>
    <n v="6.7804820687151707E-3"/>
    <n v="9.6097070382512757E-3"/>
    <n v="6.7804820687151707E-3"/>
    <n v="0"/>
    <s v="1463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7"/>
    <s v="CONSTRUCCIÓN CENTRO UNIVESITARIO REGIONAL UASD PROVINCIA SANTIAGO RODRIGUEZ"/>
    <s v="12.00.44.0051"/>
    <s v="12"/>
    <s v="Construcción, reconstrucción y mejoramiento de edificaciones"/>
    <s v="00"/>
    <s v="Acciones que no generan producción P12"/>
    <s v="44"/>
    <s v="CONSTRUCCIÓN CENTRO UNIVESITARIO REGIONAL UASD PROVINCIA SANTIAGO RODRIGUEZ"/>
    <s v="0051"/>
    <s v="Construcción de Centro Universitario Regional Santiago Rodríguez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4.04"/>
    <s v="Educación superior"/>
    <n v="91030632"/>
    <n v="-15000000"/>
    <n v="10328236"/>
    <n v="-4671764"/>
    <n v="76030632"/>
    <n v="65702396"/>
    <n v="0"/>
    <n v="0"/>
    <n v="0"/>
    <n v="0"/>
    <n v="0"/>
    <n v="0"/>
    <m/>
    <n v="65702396"/>
    <n v="65702396"/>
    <n v="0"/>
    <n v="0"/>
    <n v="0"/>
    <n v="0"/>
    <s v="12-Construcción, reconstrucción y mejoramiento de edificaciones"/>
    <s v="00-Acciones que no generan producción P12"/>
    <s v="44-CONSTRUCCIÓN CENTRO UNIVESITARIO REGIONAL UASD PROVINCIA SANTIAGO RODRIGUEZ"/>
    <s v="0051-Construcción de Centro Universitario Regional Santiago Rodríguez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7-CONSTRUCCIÓN CENTRO UNIVESITARIO REGIONAL UASD PROVINCIA SANTIAGO RODRIGUEZ"/>
    <s v="04-26-9999"/>
    <e v="#REF!"/>
    <s v="4-INVERSION"/>
    <s v="0038-Remodelaciones y readecuaciones"/>
    <n v="6.6097258976795387E-3"/>
    <n v="9.2282326554454716E-3"/>
    <n v="-6.0687087999999996"/>
    <n v="4.9499324216624816E-3"/>
    <n v="7.0153419696796946E-3"/>
    <n v="4.9499324216624816E-3"/>
    <n v="10328236"/>
    <s v="146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9"/>
    <s v="CONSTRUCCIÓN CENTRO UNIVERSITARIO REGIONAL UASD AZUA, PROVINCIA AZUA"/>
    <s v="12.00.45.0051"/>
    <s v="12"/>
    <s v="Construcción, reconstrucción y mejoramiento de edificaciones"/>
    <s v="00"/>
    <s v="Acciones que no generan producción P12"/>
    <s v="45"/>
    <s v="CONSTRUCCIÓN CENTRO UNIVERSITARIO REGIONAL UASD AZUA, PROVINCIA AZUA"/>
    <s v="0051"/>
    <s v="Construccion centro regional universitario , Azua"/>
    <s v="07"/>
    <s v="REGION EL VALLE"/>
    <s v="02"/>
    <s v="AZUA"/>
    <s v="0001"/>
    <s v="AZUA"/>
    <s v="10"/>
    <s v="FONDO GENERAL"/>
    <s v="0100"/>
    <s v="FONDO GENERAL"/>
    <s v="100"/>
    <s v="TESORO NACIONAL"/>
    <s v="4.4.04"/>
    <s v="Educación superior"/>
    <n v="176434313"/>
    <n v="33511770"/>
    <n v="0"/>
    <n v="33511770"/>
    <n v="209946083"/>
    <n v="209946083"/>
    <n v="209946081.78999999"/>
    <n v="209946081.78999999"/>
    <n v="209946081.78999999"/>
    <n v="209946081.78999999"/>
    <n v="209946081.78999999"/>
    <n v="209946081.78999999"/>
    <m/>
    <n v="209946083"/>
    <n v="1.2100000083446503"/>
    <n v="0"/>
    <n v="0"/>
    <n v="0"/>
    <n v="0"/>
    <s v="12-Construcción, reconstrucción y mejoramiento de edificaciones"/>
    <s v="00-Acciones que no generan producción P12"/>
    <s v="45-CONSTRUCCIÓN CENTRO UNIVERSITARIO REGIONAL UASD AZUA, PROVINCIA AZUA"/>
    <s v="0051-Construccion centro regional universitario , Azu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9-CONSTRUCCIÓN CENTRO UNIVERSITARIO REGIONAL UASD AZUA, PROVINCIA AZUA"/>
    <s v="07-02-0001"/>
    <e v="#REF!"/>
    <s v="4-INVERSION"/>
    <s v="0038-Remodelaciones y readecuaciones"/>
    <n v="1.2810879395799403E-2"/>
    <n v="1.7886033008841323E-2"/>
    <n v="5.2648461421166353"/>
    <n v="1.5817062790872076E-2"/>
    <n v="2.2416892793982075E-2"/>
    <n v="9.1159815108067866E-11"/>
    <n v="0"/>
    <s v="146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81961307"/>
    <n v="6000000"/>
    <n v="0"/>
    <n v="6000000"/>
    <n v="87961307"/>
    <n v="87961307"/>
    <n v="37434466.950000003"/>
    <n v="37434466.950000003"/>
    <n v="37434466.93"/>
    <n v="37434466.93"/>
    <n v="37434466.93"/>
    <n v="37434466.93"/>
    <m/>
    <n v="87961307"/>
    <n v="50526840.049999997"/>
    <n v="0"/>
    <n v="2.0000003278255463E-2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38-Remodelaciones y readecuaciones"/>
    <n v="5.9512030355404243E-3"/>
    <n v="8.3088296007918679E-3"/>
    <n v="13.660217833333334"/>
    <n v="6.6268896094916693E-3"/>
    <n v="9.3920265663520134E-3"/>
    <n v="3.8066259216429392E-3"/>
    <n v="0"/>
    <s v="146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63"/>
    <s v="AMPLIACIÓN  EDIFICIO ROGELIO LAMARCHE UASD, DISTRITO NACIONAL."/>
    <s v="12.00.15.0051"/>
    <s v="12"/>
    <s v="Construcción, reconstrucción y mejoramiento de edificaciones"/>
    <s v="00"/>
    <s v="Acciones que no generan producción P12"/>
    <s v="15"/>
    <s v="AMPLIACIÓN  EDIFICIO ROGELIO LAMARCHE UASD, DISTRITO NACIONAL."/>
    <s v="0051"/>
    <s v="Ampliación Edificio Rogelio Lamarche UASD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2181120"/>
    <n v="0"/>
    <n v="0"/>
    <n v="0"/>
    <n v="2181120"/>
    <n v="2181120"/>
    <n v="0"/>
    <n v="0"/>
    <n v="0"/>
    <n v="0"/>
    <n v="0"/>
    <n v="0"/>
    <m/>
    <n v="2181120"/>
    <n v="2181120"/>
    <n v="0"/>
    <n v="0"/>
    <n v="0"/>
    <n v="0"/>
    <s v="12-Construcción, reconstrucción y mejoramiento de edificaciones"/>
    <s v="00-Acciones que no generan producción P12"/>
    <s v="15-AMPLIACIÓN  EDIFICIO ROGELIO LAMARCHE UASD, DISTRITO NACIONAL."/>
    <s v="0051-Ampliación Edificio Rogelio Lamarche UASD, Distrito Nacional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63-AMPLIACIÓN  EDIFICIO ROGELIO LAMARCHE UASD, DISTRITO NACIONAL."/>
    <s v="10-01-0001"/>
    <e v="#REF!"/>
    <s v="4-INVERSION"/>
    <s v="0038-Remodelaciones y readecuaciones"/>
    <n v="1.5837092452512902E-4"/>
    <n v="2.2111109598190227E-4"/>
    <n v="0"/>
    <n v="1.643227227746226E-4"/>
    <n v="2.3288804683634028E-4"/>
    <n v="1.643227227746226E-4"/>
    <n v="0"/>
    <s v="146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70"/>
    <s v="CONSTRUCCIÓN OBRAS COMPLEMENTARIAS PARA EL DESARROLLO COMUNITARIO DEL CENTRO POBLADO MONTEGRANDE, PROVINCIA BARAHONA"/>
    <s v="12.00.04.0051"/>
    <s v="12"/>
    <s v="Construcción, reconstrucción y mejoramiento de edificaciones"/>
    <s v="00"/>
    <s v="Acciones que no generan producción P12"/>
    <s v="04"/>
    <s v="CONSTRUCCIÓN OBRAS COMPLEMENTARIAS PARA EL DESARROLLO COMUNITARIO DEL CENTRO POBLADO MONTEGRANDE, PROVINCIA BARAHONA"/>
    <s v="0051"/>
    <s v="Construcción de Unidad de Atención Primaria"/>
    <s v="06"/>
    <s v="REGION ENRIQUILLO"/>
    <s v="04"/>
    <s v="BARAHONA"/>
    <s v="9999"/>
    <s v="MULTIMUNICIPAL"/>
    <s v="10"/>
    <s v="FONDO GENERAL"/>
    <s v="0100"/>
    <s v="FONDO GENERAL"/>
    <s v="100"/>
    <s v="TESORO NACIONAL"/>
    <s v="4.1.02"/>
    <s v="Desarrollo comunitario"/>
    <n v="11834423"/>
    <n v="0"/>
    <n v="0"/>
    <n v="0"/>
    <n v="11834423"/>
    <n v="11834423"/>
    <n v="0"/>
    <n v="0"/>
    <n v="0"/>
    <n v="0"/>
    <n v="0"/>
    <n v="0"/>
    <m/>
    <n v="11834423"/>
    <n v="11834423"/>
    <n v="0"/>
    <n v="0"/>
    <n v="0"/>
    <n v="0"/>
    <s v="12-Construcción, reconstrucción y mejoramiento de edificaciones"/>
    <s v="00-Acciones que no generan producción P12"/>
    <s v="04-CONSTRUCCIÓN OBRAS COMPLEMENTARIAS PARA EL DESARROLLO COMUNITARIO DEL CENTRO POBLADO MONTEGRANDE, PROVINCIA BARAHONA"/>
    <s v="0051-Construcción de Unidad de Atención Primaria"/>
    <x v="0"/>
    <x v="5"/>
    <x v="28"/>
    <s v="2.7.1.2.01-Obras para edificación no residencial"/>
    <s v="INVERSION"/>
    <s v="10-FONDO GENERAL"/>
    <s v="0100-FONDO GENERAL"/>
    <s v="100-TESORO NACIONAL"/>
    <s v="4.1.02-Desarrollo comunitario"/>
    <s v="14670-CONSTRUCCIÓN OBRAS COMPLEMENTARIAS PARA EL DESARROLLO COMUNITARIO DEL CENTRO POBLADO MONTEGRANDE, PROVINCIA BARAHONA"/>
    <s v="06-04-9999"/>
    <e v="#REF!"/>
    <s v="4-INVERSION"/>
    <s v="0038-Remodelaciones y readecuaciones"/>
    <n v="8.5929637605058461E-4"/>
    <n v="1.1997149353742262E-3"/>
    <n v="0"/>
    <n v="8.9158992161211554E-4"/>
    <n v="1.2636148666304754E-3"/>
    <n v="8.9158992161211554E-4"/>
    <n v="0"/>
    <s v="1467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0"/>
    <s v="CONSTRUCCIÓN CENTRO PERIFERICO LA JOYA, PROVINCIA SANTIAGO"/>
    <s v="12.00.13.0051"/>
    <s v="12"/>
    <s v="Construcción, reconstrucción y mejoramiento de edificaciones"/>
    <s v="00"/>
    <s v="Acciones que no generan producción P12"/>
    <s v="13"/>
    <s v="CONSTRUCCIÓN CENTRO PERIFERICO LA JOYA, PROVINCIA SANTIAGO"/>
    <s v="0051"/>
    <s v="CONSTRUCCIÓN  CENTRO PERIFERICO LA JOY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464000"/>
    <n v="0"/>
    <n v="0"/>
    <n v="0"/>
    <n v="8464000"/>
    <n v="8464000"/>
    <n v="0"/>
    <n v="0"/>
    <n v="0"/>
    <n v="0"/>
    <n v="0"/>
    <n v="0"/>
    <m/>
    <n v="8464000"/>
    <n v="8464000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1-CONSTRUCCIÓN  CENTRO PERIFERICO LA JOY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38-Remodelaciones y readecuaciones"/>
    <n v="6.1457026902723923E-4"/>
    <n v="8.58038217241977E-4"/>
    <n v="0"/>
    <n v="6.3766666921783561E-4"/>
    <n v="9.0373955968620892E-4"/>
    <n v="6.3766666921783561E-4"/>
    <n v="0"/>
    <s v="1469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2"/>
    <s v="CONSTRUCCIÓN Y EQUIPAMIENTO CIUDAD SANITARIA SAN CRISTÓBAL"/>
    <s v="12.00.11.0051"/>
    <s v="12"/>
    <s v="Construcción, reconstrucción y mejoramiento de edificaciones"/>
    <s v="00"/>
    <s v="Acciones que no generan producción P12"/>
    <s v="11"/>
    <s v="CONSTRUCCIÓN Y EQUIPAMIENTO CIUDAD SANITARIA SAN CRISTÓBAL"/>
    <s v="0051"/>
    <s v="CONSTRUCCIÓN 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250000000"/>
    <n v="234692989"/>
    <n v="0"/>
    <n v="234692989"/>
    <n v="484692989"/>
    <n v="484692989"/>
    <n v="53978200.149999999"/>
    <n v="0"/>
    <n v="0"/>
    <n v="0"/>
    <n v="0"/>
    <n v="0"/>
    <m/>
    <n v="484692989"/>
    <n v="430714788.85000002"/>
    <n v="53978200.149999999"/>
    <n v="0"/>
    <n v="0"/>
    <n v="0"/>
    <s v="12-Construcción, reconstrucción y mejoramiento de edificaciones"/>
    <s v="00-Acciones que no generan producción P12"/>
    <s v="11-CONSTRUCCIÓN Y EQUIPAMIENTO CIUDAD SANITARIA SAN CRISTÓBAL"/>
    <s v="0051-CONSTRUCCIÓN  CIUDAD SANITARIA SAN CRISTÓBAL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38-Remodelaciones y readecuaciones"/>
    <n v="1.8152477227883958E-2"/>
    <n v="2.5343756416646296E-2"/>
    <n v="1.0652214242326599"/>
    <n v="3.6516134674960662E-2"/>
    <n v="5.1752862530937208E-2"/>
    <n v="3.2449487805865179E-2"/>
    <n v="0"/>
    <s v="1469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3"/>
    <s v="AMPLIACIÓN INSTITUTO NACIONAL DEL CÁNCER ROSA EMILIA SÁNCHEZ PÉREZ DE TAVARES, DISTRITO NACIONAL."/>
    <s v="12.00.12.0051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46287347"/>
    <n v="35000000"/>
    <n v="0"/>
    <n v="35000000"/>
    <n v="81287347"/>
    <n v="81287347"/>
    <n v="81218469.400000006"/>
    <n v="81218469.400000006"/>
    <n v="16243693.880000001"/>
    <n v="16243693.880000001"/>
    <n v="16243693.880000001"/>
    <n v="0"/>
    <m/>
    <n v="81287347"/>
    <n v="68877.59999999404"/>
    <n v="0"/>
    <n v="64974775.520000003"/>
    <n v="0"/>
    <n v="16243693.880000001"/>
    <s v="12-Construcción, reconstrucción y mejoramiento de edificaciones"/>
    <s v="00-Acciones que no generan producción P12"/>
    <s v="12-AMPLIACIÓN INSTITUTO NACIONAL DEL CÁNCER ROSA EMILIA SÁNCHEZ PÉREZ DE TAVARES, DISTRITO NACIONAL.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38-Remodelaciones y readecuaciones"/>
    <n v="3.3609200494266515E-3"/>
    <n v="4.692380990163135E-3"/>
    <n v="1.3224956285714287"/>
    <n v="6.1240822082991994E-3"/>
    <n v="8.6794176731852645E-3"/>
    <n v="5.1891481304010624E-6"/>
    <n v="0"/>
    <s v="1469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6"/>
    <s v="REMODELACIÓN DE  NUEVAS OFICINAS PARA LA JUNTA DE AVIACIÓN CIVIL, DISTRITO NACIONAL"/>
    <s v="12.00.18.0051"/>
    <s v="12"/>
    <s v="Construcción, reconstrucción y mejoramiento de edificaciones"/>
    <s v="00"/>
    <s v="Acciones que no generan producción P12"/>
    <s v="18"/>
    <s v="REMODELACIÓN DE  NUEVAS OFICINAS PARA LA JUNTA DE AVIACIÓN CIVIL, DISTRITO NACIONAL"/>
    <s v="0051"/>
    <s v="Remodelación de las Oficina para el JAC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10000000"/>
    <n v="0"/>
    <n v="10000000"/>
    <n v="20000000"/>
    <n v="20000000"/>
    <n v="0"/>
    <n v="0"/>
    <n v="0"/>
    <n v="0"/>
    <n v="0"/>
    <n v="0"/>
    <m/>
    <n v="20000000"/>
    <n v="20000000"/>
    <n v="0"/>
    <n v="0"/>
    <n v="0"/>
    <n v="0"/>
    <s v="12-Construcción, reconstrucción y mejoramiento de edificaciones"/>
    <s v="00-Acciones que no generan producción P12"/>
    <s v="18-REMODELACIÓN DE  NUEVAS OFICINAS PARA LA JUNTA DE AVIACIÓN CIVIL, DISTRITO NACIONAL"/>
    <s v="0051-Remodelación de las Oficina para el JAC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06-REMODELACIÓN DE  NUEVAS OFICINAS PARA LA JUNTA DE AVIACIÓN CIVIL, DISTRITO NACIONAL"/>
    <s v="10-01-9999"/>
    <e v="#REF!"/>
    <s v="4-INVERSION"/>
    <s v="0038-Remodelaciones y readecuaciones"/>
    <n v="7.2609908911535834E-4"/>
    <n v="1.0137502566658519E-3"/>
    <n v="1"/>
    <n v="1.5067737930478157E-3"/>
    <n v="2.135490452944728E-3"/>
    <n v="1.5067737930478157E-3"/>
    <n v="0"/>
    <s v="147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7"/>
    <s v="RESTAURACIÓN DEL MONUMENTO FARO A COLÓN, MUNICIPIO SANTO DOMINGO ESTE, PROVINCIA SANTO DOMINGO."/>
    <s v="12.00.21.0052"/>
    <s v="12"/>
    <s v="Construcción, reconstrucción y mejoramiento de edificaciones"/>
    <s v="00"/>
    <s v="Acciones que no generan producción P12"/>
    <s v="21"/>
    <s v="RESTAURACIÓN DEL MONUMENTO FARO A COLÓN, MUNICIPIO SANTO DOMINGO ESTE, PROVINCIA SANTO DOMINGO."/>
    <s v="0052"/>
    <s v="Restauración del Monumento Faro a Colón"/>
    <s v="98"/>
    <s v="NACIONAL"/>
    <s v="99"/>
    <s v="MULTIPROVINCIAL"/>
    <s v="9996"/>
    <s v="MULTIMUNICIPAL"/>
    <s v="10"/>
    <s v="FONDO GENERAL"/>
    <s v="0100"/>
    <s v="FONDO GENERAL"/>
    <s v="100"/>
    <s v="TESORO NACIONAL"/>
    <s v="4.3.03"/>
    <s v="Servicios culturales"/>
    <n v="3495166"/>
    <n v="0"/>
    <n v="0"/>
    <n v="0"/>
    <n v="3495166"/>
    <n v="3495166"/>
    <n v="0"/>
    <n v="0"/>
    <n v="0"/>
    <n v="0"/>
    <n v="0"/>
    <n v="0"/>
    <m/>
    <n v="3495166"/>
    <n v="3495166"/>
    <n v="0"/>
    <n v="0"/>
    <n v="0"/>
    <n v="0"/>
    <s v="12-Construcción, reconstrucción y mejoramiento de edificaciones"/>
    <s v="00-Acciones que no generan producción P12"/>
    <s v="21-RESTAURACIÓN DEL MONUMENTO FARO A COLÓN, MUNICIPIO SANTO DOMINGO ESTE, PROVINCIA SANTO DOMINGO."/>
    <s v="0052-Restauración del Monumento Faro a Coló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07-RESTAURACIÓN DEL MONUMENTO FARO A COLÓN, MUNICIPIO SANTO DOMINGO ESTE, PROVINCIA SANTO DOMINGO."/>
    <s v="98-99-9996"/>
    <e v="#REF!"/>
    <s v="4-INVERSION"/>
    <s v="0038-Remodelaciones y readecuaciones"/>
    <n v="2.5378368489069705E-4"/>
    <n v="3.5432254295897586E-4"/>
    <n v="0"/>
    <n v="2.6332122655758807E-4"/>
    <n v="3.7319468122285068E-4"/>
    <n v="2.6332122655758807E-4"/>
    <n v="0"/>
    <s v="1470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11"/>
    <s v="REMODELACIÓN CENTRO DE CONVENCIONES Y EVANGELIZACIÓN MONSEÑOR REYNALDO CONNORS, MUNICIPIO SAN JUAN DE LA MAGUANA, PROVINCIA SAN JUAN"/>
    <s v="12.00.22.0051"/>
    <s v="12"/>
    <s v="Construcción, reconstrucción y mejoramiento de edificaciones"/>
    <s v="00"/>
    <s v="Acciones que no generan producción P12"/>
    <s v="22"/>
    <s v="REMODELACIÓN CENTRO DE CONVENCIONES Y EVANGELIZACIÓN MONSEÑOR REYNALDO CONNORS, MUNICIPIO SAN JUAN DE LA MAGUANA, PROVINCIA SAN JUAN"/>
    <s v="0051"/>
    <s v="Remodelación del Centro de Convenciones y Evangelización Monseñor Reynaldo Connors, Provincia San Juan."/>
    <s v="07"/>
    <s v="REGION EL VALLE"/>
    <s v="22"/>
    <s v="SAN JUAN"/>
    <s v="9999"/>
    <s v="MULTIMUNICIPAL"/>
    <s v="10"/>
    <s v="FONDO GENERAL"/>
    <s v="0100"/>
    <s v="FONDO GENERAL"/>
    <s v="100"/>
    <s v="TESORO NACIONAL"/>
    <s v="4.3.03"/>
    <s v="Servicios culturales"/>
    <n v="8000000"/>
    <n v="0"/>
    <n v="0"/>
    <n v="0"/>
    <n v="8000000"/>
    <n v="8000000"/>
    <n v="3600031.86"/>
    <n v="3600031.86"/>
    <n v="3600031.86"/>
    <n v="3600031.86"/>
    <n v="3600031.86"/>
    <n v="3600031.86"/>
    <m/>
    <n v="8000000"/>
    <n v="4399968.1400000006"/>
    <n v="0"/>
    <n v="0"/>
    <n v="0"/>
    <n v="0"/>
    <s v="12-Construcción, reconstrucción y mejoramiento de edificaciones"/>
    <s v="00-Acciones que no generan producción P12"/>
    <s v="22-REMODELACIÓN CENTRO DE CONVENCIONES Y EVANGELIZACIÓN MONSEÑOR REYNALDO CONNORS, MUNICIPIO SAN JUAN DE LA MAGUANA, PROVINCIA SAN JUAN"/>
    <s v="0051-Remodelación del Centro de Convenciones y Evangelización Monseñor Reynaldo Connors, Provincia San Juan.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11-REMODELACIÓN CENTRO DE CONVENCIONES Y EVANGELIZACIÓN MONSEÑOR REYNALDO CONNORS, MUNICIPIO SAN JUAN DE LA MAGUANA, PROVINCIA SAN JUAN"/>
    <s v="07-22-9999"/>
    <e v="#REF!"/>
    <s v="4-INVERSION"/>
    <s v="0038-Remodelaciones y readecuaciones"/>
    <n v="5.8087927129228667E-4"/>
    <n v="8.110002053326815E-4"/>
    <n v="0"/>
    <n v="6.0270951721912624E-4"/>
    <n v="8.5419618117789126E-4"/>
    <n v="3.3148783417986716E-4"/>
    <n v="0"/>
    <s v="147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0"/>
    <s v="CONSTRUCCIÓN CENTRO UNIVERSITARIO REGIONAL UASD, COTUÍ, PROVINCIA SÁNCHEZ RAMÍREZ"/>
    <s v="12.00.23.0051"/>
    <s v="12"/>
    <s v="Construcción, reconstrucción y mejoramiento de edificaciones"/>
    <s v="00"/>
    <s v="Acciones que no generan producción P12"/>
    <s v="23"/>
    <s v="CONSTRUCCIÓN CENTRO UNIVERSITARIO REGIONAL UASD, COTUÍ, PROVINCIA SÁNCHEZ RAMÍREZ"/>
    <s v="0051"/>
    <s v="Construcción del Centro Universitario Regional UASD Cotuí, Provincia Sánchez Ramírez"/>
    <s v="02"/>
    <s v="REGION CIBAO SUR"/>
    <s v="24"/>
    <s v="SANCHEZ RAMIREZ"/>
    <s v="0001"/>
    <s v="COTUI"/>
    <s v="50"/>
    <s v="CRÉDITO INTERNO"/>
    <s v="5010"/>
    <s v="BONOS INTERNOS PARA APOYO PRESUPUESTARIO"/>
    <s v="004"/>
    <s v="EMISION DE BONOS"/>
    <s v="4.4.04"/>
    <s v="Educación superior"/>
    <n v="307832383"/>
    <n v="-63750000"/>
    <n v="4058028"/>
    <n v="-59691972"/>
    <n v="244082383"/>
    <n v="240024355"/>
    <n v="0"/>
    <n v="0"/>
    <n v="0"/>
    <n v="0"/>
    <n v="0"/>
    <n v="0"/>
    <m/>
    <n v="240024355"/>
    <n v="240024355"/>
    <n v="0"/>
    <n v="0"/>
    <n v="0"/>
    <n v="0"/>
    <s v="12-Construcción, reconstrucción y mejoramiento de edificaciones"/>
    <s v="00-Acciones que no generan producción P12"/>
    <s v="23-CONSTRUCCIÓN CENTRO UNIVERSITARIO REGIONAL UASD, COTUÍ, PROVINCIA SÁNCHEZ RAMÍREZ"/>
    <s v="0051-Construcción del Centro Universitario Regional UASD Cotuí, Provincia Sánchez Ramírez"/>
    <x v="0"/>
    <x v="5"/>
    <x v="28"/>
    <s v="2.7.1.2.01-Obras para edificación no residencial"/>
    <s v="INVERSION"/>
    <s v="50-CRÉDITO INTERNO"/>
    <s v="5010-BONOS INTERNOS PARA APOYO PRESUPUESTARIO"/>
    <s v="004-EMISION DE BONOS"/>
    <s v="4.4.04-Educación superior"/>
    <s v="14720-CONSTRUCCIÓN CENTRO UNIVERSITARIO REGIONAL UASD, COTUÍ, PROVINCIA SÁNCHEZ RAMÍREZ"/>
    <s v="02-24-0001"/>
    <e v="#REF!"/>
    <s v="4-INVERSION"/>
    <s v="0038-Remodelaciones y readecuaciones"/>
    <n v="2.235168128965101E-2"/>
    <n v="3.1206515727631081E-2"/>
    <n v="-4.8287432627450979"/>
    <n v="1.8083120390360273E-2"/>
    <n v="2.562848592883581E-2"/>
    <n v="1.8083120390360273E-2"/>
    <n v="4058028"/>
    <s v="1472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4"/>
    <s v="REPARACIÓN DEL HOGAR DE ANCIANOS SAN FRANCISCO DE ASÍS, DISTRITO NACIONAL"/>
    <s v="12.00.25.0051"/>
    <s v="12"/>
    <s v="Construcción, reconstrucción y mejoramiento de edificaciones"/>
    <s v="00"/>
    <s v="Acciones que no generan producción P12"/>
    <s v="25"/>
    <s v="REPARACIÓN DEL HOGAR DE ANCIANOS SAN FRANCISCO DE ASÍS, DISTRITO NACIONAL"/>
    <s v="0051"/>
    <s v="Reparación del Hogar de Ancianos San Francisco de Asís, Distrito Nacional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5.01"/>
    <s v="Edad avanzada, pensiones (por edad o incapacidad)"/>
    <n v="5500000"/>
    <n v="0"/>
    <n v="0"/>
    <n v="0"/>
    <n v="5500000"/>
    <n v="5500000"/>
    <n v="0"/>
    <n v="0"/>
    <n v="0"/>
    <n v="0"/>
    <n v="0"/>
    <n v="0"/>
    <m/>
    <n v="5500000"/>
    <n v="5500000"/>
    <n v="0"/>
    <n v="0"/>
    <n v="0"/>
    <n v="0"/>
    <s v="12-Construcción, reconstrucción y mejoramiento de edificaciones"/>
    <s v="00-Acciones que no generan producción P12"/>
    <s v="25-REPARACIÓN DEL HOGAR DE ANCIANOS SAN FRANCISCO DE ASÍS, DISTRITO NACIONAL"/>
    <s v="0051-Reparación del Hogar de Ancianos San Francisco de Asís, Distrito Nacional."/>
    <x v="0"/>
    <x v="5"/>
    <x v="28"/>
    <s v="2.7.1.2.01-Obras para edificación no residencial"/>
    <s v="INVERSION"/>
    <s v="10-FONDO GENERAL"/>
    <s v="0100-FONDO GENERAL"/>
    <s v="100-TESORO NACIONAL"/>
    <s v="4.5.01-Edad avanzada, pensiones (por edad o incapacidad)"/>
    <s v="14724-REPARACIÓN DEL HOGAR DE ANCIANOS SAN FRANCISCO DE ASÍS, DISTRITO NACIONAL"/>
    <s v="10-01-9999"/>
    <e v="#REF!"/>
    <s v="4-INVERSION"/>
    <s v="0038-Remodelaciones y readecuaciones"/>
    <n v="3.9935449901344709E-4"/>
    <n v="5.5756264116621848E-4"/>
    <n v="0"/>
    <n v="4.1436279308814934E-4"/>
    <n v="5.8725987455980025E-4"/>
    <n v="4.1436279308814934E-4"/>
    <n v="0"/>
    <s v="147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39"/>
    <s v="REHABILITACIÓN CENTRO TECNOLOGICO COMUNITARIO LOS LLANOS, PROVINCIA SAN PEDRO DE MACORIS"/>
    <s v="12.00.26.0051"/>
    <s v="12"/>
    <s v="Construcción, reconstrucción y mejoramiento de edificaciones"/>
    <s v="00"/>
    <s v="Acciones que no generan producción P12"/>
    <s v="26"/>
    <s v="REHABILITACIÓN CENTRO TECNOLOGICO COMUNITARIO LOS LLANOS, PROVINCIA SAN PEDRO DE MACORIS"/>
    <s v="0051"/>
    <s v="Rehabilitación Centro Tecnológico Comunitario de Los Llanos, Prov. San Pedro de Macorís."/>
    <s v="09"/>
    <s v="REGION HIGUAMO"/>
    <s v="23"/>
    <s v="SAN PEDRO DE MACORIS"/>
    <s v="0002"/>
    <s v="LOS LLANOS"/>
    <s v="10"/>
    <s v="FONDO GENERAL"/>
    <s v="0100"/>
    <s v="FONDO GENERAL"/>
    <s v="100"/>
    <s v="TESORO NACIONAL"/>
    <s v="4.4.06"/>
    <s v="Educación técnica"/>
    <n v="963350"/>
    <n v="0"/>
    <n v="0"/>
    <n v="0"/>
    <n v="963350"/>
    <n v="963350"/>
    <n v="0"/>
    <n v="0"/>
    <n v="0"/>
    <n v="0"/>
    <n v="0"/>
    <n v="0"/>
    <m/>
    <n v="963350"/>
    <n v="963350"/>
    <n v="0"/>
    <n v="0"/>
    <n v="0"/>
    <n v="0"/>
    <s v="12-Construcción, reconstrucción y mejoramiento de edificaciones"/>
    <s v="00-Acciones que no generan producción P12"/>
    <s v="26-REHABILITACIÓN CENTRO TECNOLOGICO COMUNITARIO LOS LLANOS, PROVINCIA SAN PEDRO DE MACORIS"/>
    <s v="0051-Rehabilitación Centro Tecnológico Comunitario de Los Llanos, Prov. San Pedro de Macorís.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39-REHABILITACIÓN CENTRO TECNOLOGICO COMUNITARIO LOS LLANOS, PROVINCIA SAN PEDRO DE MACORIS"/>
    <s v="09-23-0002"/>
    <e v="#REF!"/>
    <s v="4-INVERSION"/>
    <s v="0038-Remodelaciones y readecuaciones"/>
    <n v="6.994875574992804E-5"/>
    <n v="9.7659630975904834E-5"/>
    <n v="0"/>
    <n v="7.2577526676630659E-5"/>
    <n v="1.0286123639221519E-4"/>
    <n v="7.2577526676630659E-5"/>
    <n v="0"/>
    <s v="147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0"/>
    <s v="REHABILITACIÓN CENTRO TECNOLOGICO COMUNITARIO DE SAN RAFAEL DEL YUMA, PROVINCIA LA ALTAGRACIA"/>
    <s v="12.00.29.0051"/>
    <s v="12"/>
    <s v="Construcción, reconstrucción y mejoramiento de edificaciones"/>
    <s v="00"/>
    <s v="Acciones que no generan producción P12"/>
    <s v="29"/>
    <s v="REHABILITACIÓN CENTRO TECNOLOGICO COMUNITARIO DE SAN RAFAEL DEL YUMA, PROVINCIA LA ALTAGRACIA"/>
    <s v="0051"/>
    <s v="Rehabilitación Centro Tecnológico Comunitario de San Rafael del Yuma, Prov. La Altagracia"/>
    <s v="08"/>
    <s v="REGION YUMA"/>
    <s v="11"/>
    <s v="LA ALTAGRACIA"/>
    <s v="0002"/>
    <s v="SAN RAFAEL DEL YUMA"/>
    <s v="10"/>
    <s v="FONDO GENERAL"/>
    <s v="0100"/>
    <s v="FONDO GENERAL"/>
    <s v="100"/>
    <s v="TESORO NACIONAL"/>
    <s v="4.4.06"/>
    <s v="Educación técnica"/>
    <n v="3442388"/>
    <n v="1971928"/>
    <n v="0"/>
    <n v="1971928"/>
    <n v="5414316"/>
    <n v="5414316"/>
    <n v="5412313.7699999996"/>
    <n v="5412313.7699999996"/>
    <n v="5412313.7699999996"/>
    <n v="5412313.7699999996"/>
    <n v="5412313.7699999996"/>
    <n v="5412313.7699999996"/>
    <m/>
    <n v="5414316"/>
    <n v="2002.230000000447"/>
    <n v="0"/>
    <n v="0"/>
    <n v="0"/>
    <n v="0"/>
    <s v="12-Construcción, reconstrucción y mejoramiento de edificaciones"/>
    <s v="00-Acciones que no generan producción P12"/>
    <s v="29-REHABILITACIÓN CENTRO TECNOLOGICO COMUNITARIO DE SAN RAFAEL DEL YUMA, PROVINCIA LA ALTAGRACIA"/>
    <s v="0051-Rehabilitación Centro Tecnológico Comunitario de San Rafael del Yuma, Prov. La Altagracia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40-REHABILITACIÓN CENTRO TECNOLOGICO COMUNITARIO DE SAN RAFAEL DEL YUMA, PROVINCIA LA ALTAGRACIA"/>
    <s v="08-11-0002"/>
    <e v="#REF!"/>
    <s v="4-INVERSION"/>
    <s v="0038-Remodelaciones y readecuaciones"/>
    <n v="2.4995147911816403E-4"/>
    <n v="3.4897217185434485E-4"/>
    <n v="1.7456965974416916"/>
    <n v="4.0790747280397387E-4"/>
    <n v="5.7811100636129438E-4"/>
    <n v="1.5084538458274007E-7"/>
    <n v="0"/>
    <s v="147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1"/>
    <s v="REMODELACIÓN DE LAS OFICINAS DE LA CÁMARA DE CUENTAS DE LA REPÚBLICA DOMINICANA, DISTRITO NACIONAL."/>
    <s v="12.00.31.0051"/>
    <s v="12"/>
    <s v="Construcción, reconstrucción y mejoramiento de edificaciones"/>
    <s v="00"/>
    <s v="Acciones que no generan producción P12"/>
    <s v="31"/>
    <s v="REMODELACIÓN DE LAS OFICINAS DE LA CÁMARA DE CUENTAS DE LA REPÚBLICA DOMINICANA, DISTRITO NACIONAL."/>
    <s v="0051"/>
    <s v="Remodelación de las Oficinas de la Cámara de Cuentas de la República, D. N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12-Construcción, reconstrucción y mejoramiento de edificaciones"/>
    <s v="00-Acciones que no generan producción P12"/>
    <s v="31-REMODELACIÓN DE LAS OFICINAS DE LA CÁMARA DE CUENTAS DE LA REPÚBLICA DOMINICANA, DISTRITO NACIONAL."/>
    <s v="0051-Remodelación de las Oficinas de la Cámara de Cuentas de la República, D. N.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1-REMODELACIÓN DE LAS OFICINAS DE LA CÁMARA DE CUENTAS DE LA REPÚBLICA DOMINICANA, DISTRITO NACIONAL."/>
    <s v="10-01-9999"/>
    <e v="#REF!"/>
    <s v="4-INVERSION"/>
    <s v="0038-Remodelaciones y readecuaciones"/>
    <n v="7.2609908911535834E-4"/>
    <n v="1.0137502566658519E-3"/>
    <n v="0"/>
    <n v="7.5338689652390783E-4"/>
    <n v="1.067745226472364E-3"/>
    <n v="7.5338689652390783E-4"/>
    <n v="0"/>
    <s v="1474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9"/>
    <s v="REMODELACIÓN DE LAS OFICINAS DEL  MINISTERIO DE LA VIVIENDA, HÁBITAT Y EDIFICACIONES, DISTRITO NACIONAL"/>
    <s v="12.00.41.0051"/>
    <s v="12"/>
    <s v="Construcción, reconstrucción y mejoramiento de edificaciones"/>
    <s v="00"/>
    <s v="Acciones que no generan producción P12"/>
    <s v="41"/>
    <s v="REMODELACIÓN DE LAS OFICINAS DEL  MINISTERIO DE LA VIVIENDA, HÁBITAT Y EDIFICACIONES, DISTRITO NACIONAL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30735283"/>
    <n v="10000000"/>
    <n v="0"/>
    <n v="10000000"/>
    <n v="40735283"/>
    <n v="40735283"/>
    <n v="17312886.449999999"/>
    <n v="17312886.449999999"/>
    <n v="17312886.449999999"/>
    <n v="17312886.449999999"/>
    <n v="17312886.449999999"/>
    <n v="17312886.449999999"/>
    <m/>
    <n v="40735283"/>
    <n v="23422396.550000001"/>
    <n v="0"/>
    <n v="0"/>
    <n v="0"/>
    <n v="0"/>
    <s v="12-Construcción, reconstrucción y mejoramiento de edificaciones"/>
    <s v="00-Acciones que no generan producción P12"/>
    <s v="41-REMODELACIÓN DE LAS OFICINAS DEL  MINISTERIO DE LA VIVIENDA, HÁBITAT Y EDIFICACIONES, DISTRITO NACIONAL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9-REMODELACIÓN DE LAS OFICINAS DEL  MINISTERIO DE LA VIVIENDA, HÁBITAT Y EDIFICACIONES, DISTRITO NACIONAL"/>
    <s v="10-01-9999"/>
    <e v="#REF!"/>
    <s v="4-INVERSION"/>
    <s v="0038-Remodelaciones y readecuaciones"/>
    <n v="2.2316860990002755E-3"/>
    <n v="3.1157901029947592E-3"/>
    <n v="3.0735283"/>
    <n v="3.0689428438393103E-3"/>
    <n v="4.3494903972250837E-3"/>
    <n v="1.7646126645956787E-3"/>
    <n v="0"/>
    <s v="147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1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1"/>
    <s v="PANTEON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350174"/>
    <n v="0"/>
    <n v="0"/>
    <n v="0"/>
    <n v="1350174"/>
    <n v="1350174"/>
    <n v="0"/>
    <n v="0"/>
    <n v="0"/>
    <n v="0"/>
    <n v="0"/>
    <n v="0"/>
    <m/>
    <n v="1350174"/>
    <n v="1350174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1-PANTEON NACIONAL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9.8036011154723976E-5"/>
    <n v="1.3687392390435599E-4"/>
    <n v="0"/>
    <n v="1.0172033996272707E-4"/>
    <n v="1.4416418434070975E-4"/>
    <n v="1.0172033996272707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4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4"/>
    <s v="MUSEO DE LAS ATARAZAN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3845821"/>
    <n v="0"/>
    <n v="0"/>
    <n v="0"/>
    <n v="3845821"/>
    <n v="3845821"/>
    <n v="0"/>
    <n v="0"/>
    <n v="0"/>
    <n v="0"/>
    <n v="0"/>
    <n v="0"/>
    <m/>
    <n v="3845821"/>
    <n v="3845821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4-MUSEO DE LAS ATARAZAN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2.7924471250007164E-4"/>
    <n v="3.898702025840923E-4"/>
    <n v="0"/>
    <n v="2.897391147776472E-4"/>
    <n v="4.1063570146171734E-4"/>
    <n v="2.89739114777647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5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5"/>
    <s v="MUSEO DE LAS CAS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2356398"/>
    <n v="0"/>
    <n v="0"/>
    <n v="0"/>
    <n v="12356398"/>
    <n v="12356398"/>
    <n v="0"/>
    <n v="0"/>
    <n v="0"/>
    <n v="0"/>
    <n v="0"/>
    <n v="0"/>
    <m/>
    <n v="12356398"/>
    <n v="1235639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5-MUSEO DE LAS CAS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8.9719693325468345E-4"/>
    <n v="1.2526301643965418E-3"/>
    <n v="0"/>
    <n v="9.3091483414342222E-4"/>
    <n v="1.3193484980892666E-3"/>
    <n v="9.309148341434222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6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6"/>
    <s v="ALCAZAR DE COLO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222379"/>
    <n v="0"/>
    <n v="0"/>
    <n v="0"/>
    <n v="8222379"/>
    <n v="8222379"/>
    <n v="5416234.9500000002"/>
    <n v="5416234.9500000002"/>
    <n v="5416234.9500000002"/>
    <n v="5416234.9500000002"/>
    <n v="5416234.9500000002"/>
    <n v="5416234.9500000002"/>
    <m/>
    <n v="8222379"/>
    <n v="2806144.05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6-ALCAZAR DE COLO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5.9702619022612507E-4"/>
    <n v="8.3354388216539104E-4"/>
    <n v="0"/>
    <n v="6.194632596853353E-4"/>
    <n v="8.77940592749661E-4"/>
    <n v="2.1141121570285296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9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9"/>
    <s v="MUSEO DE LA FORTALEZ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80468"/>
    <n v="0"/>
    <n v="0"/>
    <n v="0"/>
    <n v="880468"/>
    <n v="880468"/>
    <n v="0"/>
    <n v="0"/>
    <n v="0"/>
    <n v="0"/>
    <n v="0"/>
    <n v="0"/>
    <m/>
    <n v="880468"/>
    <n v="88046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9-MUSEO DE LA FORTALEZA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6.393070127952213E-5"/>
    <n v="8.9257466098606925E-5"/>
    <n v="0"/>
    <n v="6.6333305400861206E-5"/>
    <n v="9.4011550406166938E-5"/>
    <n v="6.6333305400861206E-5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815"/>
    <s v="CONSTRUCCIÓN DEL EDIFICIO MULTIUSOS DE LA UNIVERSIDAD CATÓLICA SANTO DOMINGO, DISTRITO NACIONAL"/>
    <s v="12.00.52.0052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2"/>
    <s v="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9290908"/>
    <n v="0"/>
    <n v="0"/>
    <n v="0"/>
    <n v="9290908"/>
    <n v="9290908"/>
    <n v="0"/>
    <n v="0"/>
    <n v="0"/>
    <n v="0"/>
    <n v="0"/>
    <n v="0"/>
    <m/>
    <n v="9290908"/>
    <n v="9290908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2-Construcción del Edificio Multiusos de la Universidad Católica Santo Domingo, Distrito Nacional.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38-Remodelaciones y readecuaciones"/>
    <n v="6.7461198358545948E-4"/>
    <n v="9.4186603696588161E-4"/>
    <n v="0"/>
    <n v="6.9996483440091476E-4"/>
    <n v="9.9203226665938978E-4"/>
    <n v="6.9996483440091476E-4"/>
    <n v="0"/>
    <s v="1481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1"/>
    <s v="CONSTRUCCIÓN DE UNIDAD TRAUMATOLOGICA Y DE EMERGENCIA EN EL HOSPITAL GENERAL NUESTRA SENORA DE LA ALTAGRACIA PROVINCIA LA ALTAGRACIA"/>
    <s v="12.01.51.0051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1"/>
    <s v="Construccion infraestructuras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5000000"/>
    <n v="25000000"/>
    <n v="0"/>
    <n v="25000000"/>
    <n v="70000000"/>
    <n v="70000000"/>
    <n v="0"/>
    <n v="0"/>
    <n v="0"/>
    <n v="0"/>
    <n v="0"/>
    <n v="0"/>
    <m/>
    <n v="70000000"/>
    <n v="700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38-Remodelaciones y readecuaciones"/>
    <n v="3.2674459010191125E-3"/>
    <n v="4.5618761549963338E-3"/>
    <n v="1.8"/>
    <n v="5.2737082756673546E-3"/>
    <n v="7.4742165853065486E-3"/>
    <n v="5.2737082756673546E-3"/>
    <n v="0"/>
    <s v="149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2"/>
    <s v="CONSTRUCCIÓN UNIDAD TRAUMATOLOGICA Y DE EMERGENCIA EN HOSPITAL LUIS BOGAERT PROVINCIA VALVERDE"/>
    <s v="12.01.52.0051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1"/>
    <s v="CONSTRUCCIÓN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45000000"/>
    <n v="48277147"/>
    <n v="0"/>
    <n v="48277147"/>
    <n v="93277147"/>
    <n v="93277147"/>
    <n v="93277146.950000003"/>
    <n v="93277146.950000003"/>
    <n v="93277146.950000003"/>
    <n v="93277146.950000003"/>
    <n v="93277146.950000003"/>
    <n v="93277146.950000003"/>
    <m/>
    <n v="93277147"/>
    <n v="4.9999997019767761E-2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1-CONSTRUCCIÓN UNIDAD TRAUMATOLOGICA Y DE EMERGENCIA EN HOSPITAL LUIS BOGAERT PROVINCIA VALVERDE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38-Remodelaciones y readecuaciones"/>
    <n v="3.2674459010191125E-3"/>
    <n v="4.5618761549963338E-3"/>
    <n v="0.93211804748942595"/>
    <n v="7.0273780294934345E-3"/>
    <n v="9.9596228448210998E-3"/>
    <n v="3.7669342580927478E-12"/>
    <n v="0"/>
    <s v="1491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83"/>
    <s v="CONSTRUCCIÓN DESTACAMENTO POLICIAL EL CAFE, MUNICIPIO SANTO DOMINGO OESTE, PROVINCIA SANTO DOMINGO"/>
    <s v="12.01.58.0051"/>
    <s v="12"/>
    <s v="Construcción, reconstrucción y mejoramiento de edificaciones"/>
    <s v="01"/>
    <s v="Acciones Comunes P12"/>
    <s v="58"/>
    <s v="CONSTRUCCIÓN DESTACAMENTO POLICIAL EL CAFE, MUNICIPIO SANTO DOMINGO OESTE, PROVINCIA SANTO DOMINGO"/>
    <s v="0051"/>
    <s v="CONSTRUCCIÓN DESTACAMENTO POLICIAL EL CAFÉ DE HERRERA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1"/>
    <s v="Servicios de seguridad interior"/>
    <n v="13299938"/>
    <n v="-4299938"/>
    <n v="0"/>
    <n v="-4299938"/>
    <n v="9000000"/>
    <n v="9000000"/>
    <n v="0"/>
    <n v="0"/>
    <n v="0"/>
    <n v="0"/>
    <n v="0"/>
    <n v="0"/>
    <m/>
    <n v="9000000"/>
    <n v="9000000"/>
    <n v="0"/>
    <n v="0"/>
    <n v="0"/>
    <n v="0"/>
    <s v="12-Construcción, reconstrucción y mejoramiento de edificaciones"/>
    <s v="01-Acciones Comunes P12"/>
    <s v="58-CONSTRUCCIÓN DESTACAMENTO POLICIAL EL CAFE, MUNICIPIO SANTO DOMINGO OESTE, PROVINCIA SANTO DOMINGO"/>
    <s v="0051-CONSTRUCCIÓN DESTACAMENTO POLICIAL EL CAFÉ DE HERRERA,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983-CONSTRUCCIÓN DESTACAMENTO POLICIAL EL CAFE, MUNICIPIO SANTO DOMINGO OESTE, PROVINCIA SANTO DOMINGO"/>
    <s v="10-32-0003"/>
    <e v="#REF!"/>
    <s v="4-INVERSION"/>
    <s v="0038-Remodelaciones y readecuaciones"/>
    <n v="9.6570728670907402E-4"/>
    <n v="1.3482815561139917E-3"/>
    <n v="-3.0930534347239425"/>
    <n v="6.7804820687151709E-4"/>
    <n v="9.6097070382512764E-4"/>
    <n v="6.7804820687151709E-4"/>
    <n v="0"/>
    <s v="1498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1"/>
    <s v="12"/>
    <s v="Construcción, reconstrucción y mejoramiento de edificaciones"/>
    <s v="01"/>
    <s v="Acciones Comunes P12"/>
    <s v="60"/>
    <s v="CONSTRUCCIÓN CIUDAD JUDICIAL MUNICIPIO SANTO DOMINGO OESTE, PROVINCIA SANTO DOMINGO"/>
    <s v="0051"/>
    <s v="Construcción edificio de 7 niveles para el Poder Judicial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50000000"/>
    <n v="-50000000"/>
    <n v="0"/>
    <n v="-5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1-Construcción edificio de 7 niveles para el Poder Judicial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3.6304954455767917E-3"/>
    <n v="5.0687512833292592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3"/>
    <s v="12"/>
    <s v="Construcción, reconstrucción y mejoramiento de edificaciones"/>
    <s v="01"/>
    <s v="Acciones Comunes P12"/>
    <s v="60"/>
    <s v="CONSTRUCCIÓN CIUDAD JUDICIAL MUNICIPIO SANTO DOMINGO OESTE, PROVINCIA SANTO DOMINGO"/>
    <s v="0053"/>
    <s v="Construcción edificio de 2 niveles para el  Ministerio Public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20000000"/>
    <n v="-20000000"/>
    <n v="0"/>
    <n v="-2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3-Construcción edificio de 2 niveles para el  Ministerio Public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1.4521981782307167E-3"/>
    <n v="2.0275005133317038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4"/>
    <s v="12"/>
    <s v="Construcción, reconstrucción y mejoramiento de edificaciones"/>
    <s v="01"/>
    <s v="Acciones Comunes P12"/>
    <s v="60"/>
    <s v="CONSTRUCCIÓN CIUDAD JUDICIAL MUNICIPIO SANTO DOMINGO OESTE, PROVINCIA SANTO DOMINGO"/>
    <s v="0054"/>
    <s v="Construccion oficina para la Defensa Publica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4-Construccion oficina para la Defensa Publica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5"/>
    <s v="12"/>
    <s v="Construcción, reconstrucción y mejoramiento de edificaciones"/>
    <s v="01"/>
    <s v="Acciones Comunes P12"/>
    <s v="60"/>
    <s v="CONSTRUCCIÓN CIUDAD JUDICIAL MUNICIPIO SANTO DOMINGO OESTE, PROVINCIA SANTO DOMINGO"/>
    <s v="0055"/>
    <s v="Construcción parqueo exterior a cielo abiert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5-Construcción parqueo exterior a cielo abiert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16"/>
    <s v="REHABILITACIÓN CASA DE LA CULTURA DE EL SEIBO, MUNICIPIO EL SEIBO, PROVINCIA EL SEIBO"/>
    <s v="12.01.63.0051"/>
    <s v="12"/>
    <s v="Construcción, reconstrucción y mejoramiento de edificaciones"/>
    <s v="01"/>
    <s v="Acciones Comunes P12"/>
    <s v="63"/>
    <s v="REHABILITACIÓN CASA DE LA CULTURA DE EL SEIBO, MUNICIPIO EL SEIBO, PROVINCIA EL SEIBO"/>
    <s v="0051"/>
    <s v="REHABILITACIÓN CASA DE LA CULTURA DE EL SEIBO, MUNICIPIO EL SEIBO, PROVINCIA EL SEIBO"/>
    <s v="08"/>
    <s v="REGION YUMA"/>
    <s v="08"/>
    <s v="EL SEIBO"/>
    <s v="0001"/>
    <s v="EL SEIBO"/>
    <s v="10"/>
    <s v="FONDO GENERAL"/>
    <s v="0100"/>
    <s v="FONDO GENERAL"/>
    <s v="100"/>
    <s v="TESORO NACIONAL"/>
    <s v="4.3.03"/>
    <s v="Servicios culturales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12-Construcción, reconstrucción y mejoramiento de edificaciones"/>
    <s v="01-Acciones Comunes P12"/>
    <s v="63-REHABILITACIÓN CASA DE LA CULTURA DE EL SEIBO, MUNICIPIO EL SEIBO, PROVINCIA EL SEIBO"/>
    <s v="0051-REHABILITACIÓN CASA DE LA CULTURA DE EL SEIBO, MUNICIPIO EL SEIBO, PROVINCIA EL SEIBO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5016-REHABILITACIÓN CASA DE LA CULTURA DE EL SEIBO, MUNICIPIO EL SEIBO, PROVINCIA EL SEIBO"/>
    <s v="08-08-0001"/>
    <e v="#REF!"/>
    <s v="4-INVERSION"/>
    <s v="0038-Remodelaciones y readecuaciones"/>
    <n v="4.7196440792498286E-4"/>
    <n v="6.5893766683280367E-4"/>
    <n v="0"/>
    <n v="4.8970148274054008E-4"/>
    <n v="6.9403439720703663E-4"/>
    <n v="4.8970148274054008E-4"/>
    <n v="0"/>
    <s v="150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145"/>
    <s v="REPARACIÓN TECHO HIPODROMO V CENTENARIO, MUNICIPIO SANTO DOMINGO ESTE, PROVINCIA SANTO DOMINGO"/>
    <s v="12.01.80.0051"/>
    <s v="12"/>
    <s v="Construcción, reconstrucción y mejoramiento de edificaciones"/>
    <s v="01"/>
    <s v="Acciones Comunes P12"/>
    <s v="80"/>
    <s v="REPARACIÓN TECHO HIPODROMO V CENTENARIO, MUNICIPIO SANTO DOMINGO ESTE, PROVINCIA SANTO DOMINGO"/>
    <s v="0051"/>
    <s v="Construccion infraestructuras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2"/>
    <s v="Servicios recreativos y deportivos"/>
    <n v="10346096"/>
    <n v="0"/>
    <n v="0"/>
    <n v="0"/>
    <n v="10346096"/>
    <n v="10346096"/>
    <n v="5173737.57"/>
    <n v="5173737.57"/>
    <n v="0"/>
    <n v="0"/>
    <n v="0"/>
    <n v="0"/>
    <m/>
    <n v="10346096"/>
    <n v="5172358.43"/>
    <n v="0"/>
    <n v="5173737.57"/>
    <n v="0"/>
    <n v="0"/>
    <s v="12-Construcción, reconstrucción y mejoramiento de edificaciones"/>
    <s v="01-Acciones Comunes P12"/>
    <s v="80-REPARACIÓN TECHO HIPODROMO V CENTENARIO, MUNICIPIO SANTO DOMINGO ESTE, PROVINCIA SANTO DOMINGO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145-REPARACIÓN TECHO HIPODROMO V CENTENARIO, MUNICIPIO SANTO DOMINGO ESTE, PROVINCIA SANTO DOMINGO"/>
    <s v="10-32-0001"/>
    <e v="#REF!"/>
    <s v="4-INVERSION"/>
    <s v="0038-Remodelaciones y readecuaciones"/>
    <n v="7.5122908815000516E-4"/>
    <n v="1.0488357475489543E-3"/>
    <n v="0"/>
    <n v="7.7946131565784173E-4"/>
    <n v="1.1046994616624819E-3"/>
    <n v="3.8967870652869722E-4"/>
    <n v="0"/>
    <s v="1514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8"/>
    <s v="RECONSTRUCCIÓN ZONA DE FACTURACIÓN HOSPITAL DR. ROBERT REID CABRAL, DISTRITO NACIONAL"/>
    <s v="12.01.88.0051"/>
    <s v="12"/>
    <s v="Construcción, reconstrucción y mejoramiento de edificaciones"/>
    <s v="01"/>
    <s v="Acciones Comunes P12"/>
    <s v="88"/>
    <s v="RECONSTRUCCIÓN ZONA DE FACTURACIÓN HOSPITAL DR. ROBERT REID CABRAL, DISTRITO NACIONAL"/>
    <s v="0051"/>
    <s v="Obra fisic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2"/>
    <s v="Servicios hospitalarios"/>
    <n v="12286357"/>
    <n v="0"/>
    <n v="0"/>
    <n v="0"/>
    <n v="12286357"/>
    <n v="12286357"/>
    <n v="0"/>
    <n v="0"/>
    <n v="0"/>
    <n v="0"/>
    <n v="0"/>
    <n v="0"/>
    <m/>
    <n v="12286357"/>
    <n v="12286357"/>
    <n v="0"/>
    <n v="0"/>
    <n v="0"/>
    <n v="0"/>
    <s v="12-Construcción, reconstrucción y mejoramiento de edificaciones"/>
    <s v="01-Acciones Comunes P12"/>
    <s v="88-RECONSTRUCCIÓN ZONA DE FACTURACIÓN HOSPITAL DR. ROBERT REID CABR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5348-RECONSTRUCCIÓN ZONA DE FACTURACIÓN HOSPITAL DR. ROBERT REID CABRAL, DISTRITO NACIONAL"/>
    <s v="10-01-0001"/>
    <e v="#REF!"/>
    <s v="4-INVERSION"/>
    <s v="0038-Remodelaciones y readecuaciones"/>
    <n v="8.9211126262461065E-4"/>
    <n v="1.2455297562238286E-3"/>
    <n v="0"/>
    <n v="9.2563803698147908E-4"/>
    <n v="1.3118699037485315E-3"/>
    <n v="9.2563803698147908E-4"/>
    <n v="0"/>
    <s v="1534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9"/>
    <s v="RESTAURACIÓN CUBIERTAS MUSEO CASA DE TOSTADO, CIUDAD COLONIAL, DISTRITO NACIONAL"/>
    <s v="12.01.85.0051"/>
    <s v="12"/>
    <s v="Construcción, reconstrucción y mejoramiento de edificaciones"/>
    <s v="01"/>
    <s v="Acciones Comunes P12"/>
    <s v="85"/>
    <s v="RESTAURACIÓN CUBIERTAS MUSEO CASA DE TOSTADO, CIUDAD COLONIAL, DISTRITO NACIONAL"/>
    <s v="0051"/>
    <s v="Obra fisica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1"/>
    <s v="Órganos ejecutivos y legislativos"/>
    <n v="4221977"/>
    <n v="0"/>
    <n v="0"/>
    <n v="0"/>
    <n v="4221977"/>
    <n v="4221977"/>
    <n v="0"/>
    <n v="0"/>
    <n v="0"/>
    <n v="0"/>
    <n v="0"/>
    <n v="0"/>
    <m/>
    <n v="4221977"/>
    <n v="4221977"/>
    <n v="0"/>
    <n v="0"/>
    <n v="0"/>
    <n v="0"/>
    <s v="12-Construcción, reconstrucción y mejoramiento de edificaciones"/>
    <s v="01-Acciones Comunes P12"/>
    <s v="85-RESTAURACIÓN CUBIERTAS MUSEO CASA DE TOSTADO, CIUDAD COLONI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1.1.01-Órganos ejecutivos y legislativos"/>
    <s v="15349-RESTAURACIÓN CUBIERTAS MUSEO CASA DE TOSTADO, CIUDAD COLONIAL, DISTRITO NACIONAL"/>
    <s v="10-01-9999"/>
    <e v="#REF!"/>
    <s v="4-INVERSION"/>
    <s v="0038-Remodelaciones y readecuaciones"/>
    <n v="3.0655736539659932E-4"/>
    <n v="4.2800302673873231E-4"/>
    <n v="0"/>
    <n v="3.1807821492253188E-4"/>
    <n v="4.5079957880261119E-4"/>
    <n v="3.1807821492253188E-4"/>
    <n v="0"/>
    <s v="15349-2.7.1.2.01-Obras para edificación no residencial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18068567"/>
    <n v="-55000000"/>
    <n v="0"/>
    <n v="-55000000"/>
    <n v="263068567"/>
    <n v="263068567"/>
    <n v="0"/>
    <n v="0"/>
    <n v="0"/>
    <n v="0"/>
    <n v="0"/>
    <n v="0"/>
    <m/>
    <n v="263068567"/>
    <n v="263068567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3.01-Obras para edificación de otras estructuras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00-Auxiliar general"/>
    <n v="2.3094929677492732E-2"/>
    <n v="3.2244209143358966E-2"/>
    <n v="-5.7830648545454544"/>
    <n v="1.981924112651217E-2"/>
    <n v="2.8089020664917527E-2"/>
    <n v="1.981924112651217E-2"/>
    <n v="0"/>
    <s v="13302-2.7.1.3.01-Obras para edificación de otras estructuras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4540"/>
    <s v="CONSTRUCCIÓN IGLESIA EN MONTE GRANDE, PROVINCIA BARAHONA"/>
    <s v="12.00.09.0051"/>
    <s v="12"/>
    <s v="Construcción, reconstrucción y mejoramiento de edificaciones"/>
    <s v="00"/>
    <s v="Acciones que no generan producción P12"/>
    <s v="09"/>
    <s v="CONSTRUCCIÓN IGLESIA EN MONTE GRANDE, PROVINCIA BARAHONA"/>
    <s v="0051"/>
    <s v="Construcción Infraestructura"/>
    <s v="06"/>
    <s v="REGION ENRIQUILLO"/>
    <s v="04"/>
    <s v="BARAHONA"/>
    <s v="0001"/>
    <s v="BARAHONA"/>
    <s v="10"/>
    <s v="FONDO GENERAL"/>
    <s v="0100"/>
    <s v="FONDO GENERAL"/>
    <s v="100"/>
    <s v="TESORO NACIONAL"/>
    <s v="4.3.05"/>
    <s v="Servicios religiosos y otros servicios comunitarios religiosos"/>
    <n v="10000000"/>
    <n v="0"/>
    <n v="0"/>
    <n v="0"/>
    <n v="10000000"/>
    <n v="10000000"/>
    <n v="270000"/>
    <n v="270000"/>
    <n v="270000"/>
    <n v="270000"/>
    <n v="0"/>
    <n v="0"/>
    <m/>
    <n v="10000000"/>
    <n v="9730000"/>
    <n v="0"/>
    <n v="0"/>
    <n v="0"/>
    <n v="270000"/>
    <s v="12-Construcción, reconstrucción y mejoramiento de edificaciones"/>
    <s v="00-Acciones que no generan producción P12"/>
    <s v="09-CONSTRUCCIÓN IGLESIA EN MONTE GRANDE, PROVINCIA BARAHONA"/>
    <s v="0051-Construcción Infraestructura"/>
    <x v="0"/>
    <x v="5"/>
    <x v="28"/>
    <s v="2.7.1.3.01-Obras para edificación de otras estructuras"/>
    <s v="INVERSION"/>
    <s v="10-FONDO GENERAL"/>
    <s v="0100-FONDO GENERAL"/>
    <s v="100-TESORO NACIONAL"/>
    <s v="4.3.05-Servicios religiosos y otros servicios comunitarios religiosos"/>
    <s v="14540-CONSTRUCCIÓN IGLESIA EN MONTE GRANDE, PROVINCIA BARAHONA"/>
    <s v="06-04-0001"/>
    <e v="#REF!"/>
    <s v="4-INVERSION"/>
    <s v="0000-Auxiliar general"/>
    <n v="7.2609908911535834E-4"/>
    <n v="1.0137502566658519E-3"/>
    <n v="0"/>
    <n v="7.5338689652390783E-4"/>
    <n v="1.067745226472364E-3"/>
    <n v="7.3304545031776234E-4"/>
    <n v="0"/>
    <s v="14540-2.7.1.3.01-Obras para edificación de otras estructura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4815"/>
    <s v="CONSTRUCCIÓN DEL EDIFICIO MULTIUSOS DE LA UNIVERSIDAD CATÓLICA SANTO DOMINGO, DISTRITO NACIONAL"/>
    <s v="12.00.52.0053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3"/>
    <s v="Supervisión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1"/>
    <n v="0"/>
    <n v="0"/>
    <n v="0"/>
    <n v="1330321"/>
    <n v="1330321"/>
    <n v="0"/>
    <n v="0"/>
    <n v="0"/>
    <n v="0"/>
    <n v="0"/>
    <n v="0"/>
    <m/>
    <n v="1330321"/>
    <n v="1330321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3-Supervisión de la Construcción del Edificio Multiusos de la Universidad Católica Santo Domingo, Distrito Nacional."/>
    <x v="0"/>
    <x v="5"/>
    <x v="28"/>
    <s v="2.7.1.5.01-Supervisión e inspección de obras en edificacion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486633103257E-5"/>
    <n v="1.3486132551979727E-4"/>
    <n v="0"/>
    <n v="1.0022464095705816E-4"/>
    <n v="1.4204438974259418E-4"/>
    <n v="1.0022464095705816E-4"/>
    <n v="0"/>
    <s v="14815-2.7.1.5.01-Supervisión e inspección de obras en edificacione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5005"/>
    <s v="CONSTRUCCIÓN CIUDAD JUDICIAL MUNICIPIO SANTO DOMINGO OESTE, PROVINCIA SANTO DOMINGO"/>
    <s v="12.01.60.0052"/>
    <s v="12"/>
    <s v="Construcción, reconstrucción y mejoramiento de edificaciones"/>
    <s v="01"/>
    <s v="Acciones Comunes P12"/>
    <s v="60"/>
    <s v="CONSTRUCCIÓN CIUDAD JUDICIAL MUNICIPIO SANTO DOMINGO OESTE, PROVINCIA SANTO DOMINGO"/>
    <s v="0052"/>
    <s v="Supervision de la construcción de la Ciudad Judicial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2-Supervision de la construcción de la Ciudad Judicial municipio santo domingo oeste, provincia santo domingo"/>
    <x v="0"/>
    <x v="5"/>
    <x v="28"/>
    <s v="2.7.1.5.01-Supervisión e inspección de obras en edificacione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7.1.5.01-Supervisión e inspección de obras en edificaciones"/>
    <n v="0"/>
  </r>
  <r>
    <s v="S"/>
    <s v="2"/>
    <s v="GASTOS"/>
    <s v="2.7"/>
    <s v="OBRAS"/>
    <s v="2.7.2"/>
    <s v="INFRAESTRUCTURA"/>
    <s v="2.7.2.2"/>
    <s v="Obras de energía"/>
    <s v="2.7.2.2.01"/>
    <s v="Obras de energía"/>
    <s v="0000"/>
    <s v="Auxiliar general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4510566"/>
    <n v="-34510566"/>
    <n v="0"/>
    <n v="-34510566"/>
    <n v="30000000"/>
    <n v="30000000"/>
    <n v="0"/>
    <n v="0"/>
    <n v="0"/>
    <n v="0"/>
    <n v="0"/>
    <n v="0"/>
    <m/>
    <n v="30000000"/>
    <n v="30000000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9"/>
    <s v="2.7.2.2.01-Obras de energía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00-Auxiliar general"/>
    <n v="4.6841063210916207E-3"/>
    <n v="6.5397602840159379E-3"/>
    <n v="-1.8692989851282069"/>
    <n v="2.2601606895717237E-3"/>
    <n v="3.2032356794170921E-3"/>
    <n v="2.2601606895717237E-3"/>
    <n v="0"/>
    <s v="12897-2.7.2.2.01-Obras de energía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340947190"/>
    <n v="0"/>
    <n v="0"/>
    <n v="0"/>
    <n v="340947190"/>
    <n v="340947190"/>
    <n v="0"/>
    <n v="0"/>
    <n v="0"/>
    <n v="0"/>
    <n v="0"/>
    <n v="0"/>
    <m/>
    <n v="340947190"/>
    <n v="340947190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2.4756144409544101E-2"/>
    <n v="3.4563530137200094E-2"/>
    <n v="0"/>
    <n v="2.5686514535264715E-2"/>
    <n v="3.6404473460166613E-2"/>
    <n v="2.5686514535264715E-2"/>
    <n v="0"/>
    <s v="14415-2.7.2.4.01-Infraestructura terrestre y obras anexas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283751977"/>
    <n v="0"/>
    <n v="283751977"/>
    <n v="283751977"/>
    <n v="283751977"/>
    <n v="92622702.390000001"/>
    <n v="92622702.390000001"/>
    <n v="28365166.050000001"/>
    <n v="28365166.050000001"/>
    <n v="0"/>
    <n v="0"/>
    <m/>
    <n v="283751977"/>
    <n v="191129274.61000001"/>
    <n v="0"/>
    <n v="64257536.340000004"/>
    <n v="0"/>
    <n v="28365166.05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1377502133455326E-2"/>
    <n v="3.0297481894384602E-2"/>
    <n v="1.4399429103329364E-2"/>
    <n v="0"/>
    <s v="14649-2.7.2.4.01-Infraestructura terrestre y obras anex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148"/>
    <s v="RECONSTRUCCIÓN DEL ESTADIO DE BEISBOL CRISTO REDENTOR EN EL SECTOR LOS GIRASOLES,DISTRITO NACIONAL"/>
    <s v="12.01.81.0051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1"/>
    <s v="RECONSTRUCCIÓN DEL ESTADIO DE BEISBOL CRISTO REDENTOR EN EL SECTOR LOS GIRASOLES,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9649464"/>
    <n v="0"/>
    <n v="0"/>
    <n v="0"/>
    <n v="9649464"/>
    <n v="9649464"/>
    <n v="0"/>
    <n v="0"/>
    <n v="0"/>
    <n v="0"/>
    <n v="0"/>
    <n v="0"/>
    <m/>
    <n v="9649464"/>
    <n v="9649464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1-RECONSTRUCCIÓN DEL ESTADIO DE BEISBOL CRISTO REDENTOR EN EL SECTOR LOS GIRASOLES,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7.0064670208514412E-4"/>
    <n v="9.7821466066878968E-4"/>
    <n v="0"/>
    <n v="7.2697797360791734E-4"/>
    <n v="1.0303169124016925E-3"/>
    <n v="7.2697797360791734E-4"/>
    <n v="0"/>
    <s v="15148-2.7.2.7.01-Obras urbanístic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82300770"/>
    <n v="0"/>
    <n v="82300770"/>
    <n v="82300770"/>
    <n v="82300770"/>
    <n v="82300766.340000004"/>
    <n v="82300766.340000004"/>
    <n v="0"/>
    <n v="0"/>
    <n v="0"/>
    <n v="0"/>
    <m/>
    <n v="82300770"/>
    <n v="3.6599999964237213"/>
    <n v="0"/>
    <n v="82300766.340000004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6.2004321691827942E-3"/>
    <n v="8.7876254302499939E-3"/>
    <n v="2.757396038583181E-10"/>
    <n v="0"/>
    <s v="15200-2.7.2.7.01-Obras urbanísticas"/>
    <n v="0"/>
  </r>
  <r>
    <s v="N"/>
    <s v="2"/>
    <s v="GASTOS"/>
    <s v="2.1"/>
    <s v="REMUNERACIONES Y CONTRIBUCIONES"/>
    <s v="2.1.4"/>
    <s v="GRATIFICACIONES Y BONIFICACION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0"/>
    <x v="33"/>
    <s v="-"/>
    <s v="GASTO CORRIENTE"/>
    <s v="-"/>
    <s v="-"/>
    <s v="-"/>
    <s v="-"/>
    <s v="-"/>
    <s v="--"/>
    <e v="#REF!"/>
    <s v="1-REMUNERACIONES"/>
    <s v="0000-"/>
    <n v="0"/>
    <n v="0"/>
    <n v="0"/>
    <n v="0"/>
    <n v="0"/>
    <n v="0"/>
    <n v="0"/>
    <s v="--"/>
    <n v="0"/>
  </r>
  <r>
    <s v="N"/>
    <s v="2"/>
    <s v="GASTOS"/>
    <s v="2.3"/>
    <s v="MATERIALES Y SUMINISTROS"/>
    <s v="2.3.8"/>
    <s v="GASTOS QUE SE ASIGNARAN DURANTE EL EJERCICIO (ART. 32 Y 33 LEY 423-06)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2"/>
    <x v="34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4"/>
    <s v="TRANSFERENCIAS CORRIENTES"/>
    <s v="2.4.3"/>
    <s v="TRANSFERENCIAS CORRIENTES A GOBIERNOS GENERALES LOCAL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5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m/>
    <s v="2"/>
    <s v="GASTOS"/>
    <s v="2.4"/>
    <s v="TRANSFERENCIAS CORRIENTES"/>
    <s v="2.4.2"/>
    <s v="TRANSFERENCIAS CORRIENTES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4"/>
    <s v="TRANSFERENCIAS CORRIENTES A EMPRESAS PUBLICAS NO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7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5"/>
    <s v="TRANSFERENCIAS CORRIENTES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8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6"/>
    <s v="SUBVENCION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9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7"/>
    <s v="TRANSFERENCIAS CORRIENTES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0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4"/>
    <s v="TRANSFERENCIAS CORRIENTES"/>
    <s v="2.4.9"/>
    <s v="TRANFERENCIAS CORRIENTES A OTRAS INSTITUCIONES PUBLICA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1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5"/>
    <s v="TRANSFERENCIAS DE CAPITAL"/>
    <s v="2.5.1"/>
    <s v="TRANSFERENCIA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2"/>
    <s v="TRANSFERENCIAS DE CAPITAL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3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3"/>
    <s v="TRANSFERENCIAS DE CAPITAL A GOBIERNOS GENERALES LOC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4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5"/>
    <s v="TRANSFERENCIAS DE CAPITAL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5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6"/>
    <s v="TRANSFERENCIAS DE CAPITAL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5"/>
    <s v="TRANSFERENCIAS DE CAPITAL"/>
    <s v="2.5.9"/>
    <s v="TRANSFERENCIAS DE CAPITAL A OTRAS INSTITUCIONES PUBLIC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6"/>
    <s v="EQUIPOS DE DEFENSA Y SEGURIDAD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3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7"/>
    <s v="ACTIVOS BIOLOGIC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4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3"/>
    <s v="CONSTRUCCION DE BIENES CONCESIONAD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4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4"/>
    <s v="GASTOS QUE SE ASIGNARAN DURANTE EL EJERCICIO (ART. 32 Y 33 LEY 423-0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5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1"/>
    <s v="CONCECION DE PRESTAM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2"/>
    <s v="ADQUISICION DE TITULOS VALORES REPRESENTATIVOS DE DEUD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3"/>
    <s v="COMPRA DE ACCIONES Y PARTICIPACION DE CAPIT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4"/>
    <s v="OBLIGACIONES NEG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5"/>
    <s v="APORTE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1"/>
    <s v="INTERESES DE LA DEUDA PUBLICA IN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6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2"/>
    <s v="INTERESES DE LA DEUDA PUBLICA EX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3"/>
    <s v="INTERESES DE LA DEUDA CO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4"/>
    <s v="COMISIONES Y OTROS GASTOS BANCARIOS DE LA DEUDA PUBLIC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5"/>
    <s v="GASTOS DE INTERESES, RECARGOS, MULTAS Y SANCIONES DE IMPUESTOS Y CONTRIBUCIONES S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6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1"/>
    <s v="INCREMENTO DE ACTIVOS FINANCIER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2"/>
    <s v="INCREMENTO DE ACTIVOS FINANCIER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1"/>
    <s v="DISMINUCION DE PASIV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2"/>
    <s v="DISMINUCION DE PASIV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3"/>
    <s v="DISMINUCION DE FONDOS DE TERCEROS"/>
    <s v="4.3.5"/>
    <s v="DISMINUCION DE DEPOSITOS FONDO DE TERCER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1"/>
    <x v="6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EAE590-A647-4C7B-A89C-6BFF9EBB5E38}" name="TablaDinámica3" cacheId="0" applyNumberFormats="0" applyBorderFormats="0" applyFontFormats="0" applyPatternFormats="0" applyAlignmentFormats="0" applyWidthHeightFormats="1" dataCaption="Valores" updatedVersion="8" minRefreshableVersion="3" showDrill="0" itemPrintTitles="1" createdVersion="8" indent="0" outline="1" outlineData="1" multipleFieldFilters="0">
  <location ref="B12:D93" firstHeaderRow="0" firstDataRow="1" firstDataCol="1"/>
  <pivotFields count="8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showAll="0"/>
    <pivotField showAll="0"/>
    <pivotField axis="axisRow" showAll="0">
      <items count="5">
        <item x="0"/>
        <item x="1"/>
        <item m="1" x="3"/>
        <item m="1" x="2"/>
        <item t="default"/>
      </items>
    </pivotField>
    <pivotField axis="axisRow" showAll="0">
      <items count="16">
        <item x="0"/>
        <item x="1"/>
        <item x="2"/>
        <item x="3"/>
        <item x="6"/>
        <item x="4"/>
        <item x="5"/>
        <item x="7"/>
        <item x="8"/>
        <item x="9"/>
        <item x="10"/>
        <item x="11"/>
        <item m="1" x="14"/>
        <item m="1" x="12"/>
        <item m="1" x="13"/>
        <item t="default"/>
      </items>
    </pivotField>
    <pivotField axis="axisRow" showAll="0" sortType="ascending">
      <items count="72">
        <item m="1" x="70"/>
        <item x="0"/>
        <item x="1"/>
        <item x="2"/>
        <item x="33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34"/>
        <item x="20"/>
        <item x="21"/>
        <item m="1" x="66"/>
        <item x="36"/>
        <item x="35"/>
        <item x="37"/>
        <item x="38"/>
        <item x="39"/>
        <item x="40"/>
        <item x="41"/>
        <item x="42"/>
        <item m="1" x="67"/>
        <item x="43"/>
        <item m="1" x="68"/>
        <item x="44"/>
        <item m="1" x="69"/>
        <item x="30"/>
        <item x="45"/>
        <item x="46"/>
        <item x="47"/>
        <item x="22"/>
        <item x="23"/>
        <item x="24"/>
        <item x="25"/>
        <item x="26"/>
        <item x="31"/>
        <item x="48"/>
        <item x="27"/>
        <item x="32"/>
        <item x="28"/>
        <item x="29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4" showAll="0"/>
    <pivotField showAll="0"/>
    <pivotField numFmtId="164" showAll="0"/>
  </pivotFields>
  <rowFields count="3">
    <field x="61"/>
    <field x="62"/>
    <field x="63"/>
  </rowFields>
  <rowItems count="81">
    <i>
      <x/>
    </i>
    <i r="1">
      <x/>
    </i>
    <i r="2">
      <x v="1"/>
    </i>
    <i r="2">
      <x v="2"/>
    </i>
    <i r="2">
      <x v="3"/>
    </i>
    <i r="2">
      <x v="4"/>
    </i>
    <i r="2">
      <x v="5"/>
    </i>
    <i r="1">
      <x v="1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1">
      <x v="3"/>
    </i>
    <i r="2">
      <x v="24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1">
      <x v="4"/>
    </i>
    <i r="2">
      <x v="33"/>
    </i>
    <i r="2">
      <x v="35"/>
    </i>
    <i r="2">
      <x v="37"/>
    </i>
    <i r="2">
      <x v="39"/>
    </i>
    <i r="2">
      <x v="40"/>
    </i>
    <i r="2">
      <x v="41"/>
    </i>
    <i r="2">
      <x v="42"/>
    </i>
    <i r="1">
      <x v="5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1">
      <x v="6"/>
    </i>
    <i r="2">
      <x v="52"/>
    </i>
    <i r="2">
      <x v="53"/>
    </i>
    <i r="2">
      <x v="54"/>
    </i>
    <i r="2">
      <x v="55"/>
    </i>
    <i r="1">
      <x v="7"/>
    </i>
    <i r="2">
      <x v="56"/>
    </i>
    <i r="2">
      <x v="57"/>
    </i>
    <i r="2">
      <x v="58"/>
    </i>
    <i r="2">
      <x v="59"/>
    </i>
    <i r="2">
      <x v="60"/>
    </i>
    <i r="1">
      <x v="8"/>
    </i>
    <i r="2">
      <x v="61"/>
    </i>
    <i r="2">
      <x v="62"/>
    </i>
    <i r="2">
      <x v="63"/>
    </i>
    <i r="2">
      <x v="64"/>
    </i>
    <i r="2">
      <x v="65"/>
    </i>
    <i>
      <x v="1"/>
    </i>
    <i r="1">
      <x v="9"/>
    </i>
    <i r="2">
      <x v="66"/>
    </i>
    <i r="2">
      <x v="67"/>
    </i>
    <i r="1">
      <x v="10"/>
    </i>
    <i r="2">
      <x v="68"/>
    </i>
    <i r="2">
      <x v="69"/>
    </i>
    <i r="1">
      <x v="11"/>
    </i>
    <i r="2">
      <x v="70"/>
    </i>
    <i t="grand">
      <x/>
    </i>
  </rowItems>
  <colFields count="1">
    <field x="-2"/>
  </colFields>
  <colItems count="2">
    <i>
      <x/>
    </i>
    <i i="1">
      <x v="1"/>
    </i>
  </colItems>
  <dataFields count="2">
    <dataField name=" Presupuesto Aprobado" fld="42" baseField="61" baseItem="1" numFmtId="164"/>
    <dataField name="Presupuesto Modificado" fld="41" baseField="61" baseItem="1" numFmtId="164"/>
  </dataFields>
  <formats count="4">
    <format dxfId="3">
      <pivotArea field="6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field="6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791D0-BA7D-40D5-9205-90335A5D40F1}">
  <sheetPr>
    <pageSetUpPr fitToPage="1"/>
  </sheetPr>
  <dimension ref="B4:S100"/>
  <sheetViews>
    <sheetView showGridLines="0" tabSelected="1" zoomScale="70" zoomScaleNormal="70" workbookViewId="0">
      <selection activeCell="B6" sqref="B6:Q6"/>
    </sheetView>
  </sheetViews>
  <sheetFormatPr baseColWidth="10" defaultRowHeight="15" x14ac:dyDescent="0.25"/>
  <cols>
    <col min="1" max="1" width="11.42578125" style="2"/>
    <col min="2" max="2" width="107.85546875" style="2" bestFit="1" customWidth="1"/>
    <col min="3" max="3" width="26.5703125" style="2" customWidth="1"/>
    <col min="4" max="4" width="29.28515625" style="2" customWidth="1"/>
    <col min="5" max="5" width="21.7109375" style="2" bestFit="1" customWidth="1"/>
    <col min="6" max="6" width="23.5703125" style="2" customWidth="1"/>
    <col min="7" max="7" width="23.5703125" style="2" bestFit="1" customWidth="1"/>
    <col min="8" max="11" width="7.42578125" style="2" customWidth="1"/>
    <col min="12" max="12" width="8.140625" style="2" customWidth="1"/>
    <col min="13" max="13" width="12.140625" style="2" customWidth="1"/>
    <col min="14" max="14" width="9.140625" style="2" customWidth="1"/>
    <col min="15" max="15" width="11.42578125" style="2" customWidth="1"/>
    <col min="16" max="16" width="10.7109375" style="2" customWidth="1"/>
    <col min="17" max="17" width="24" style="2" bestFit="1" customWidth="1"/>
    <col min="18" max="18" width="11.42578125" style="2"/>
    <col min="19" max="19" width="18.140625" style="2" bestFit="1" customWidth="1"/>
    <col min="20" max="16384" width="11.42578125" style="2"/>
  </cols>
  <sheetData>
    <row r="4" spans="2:19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9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9" ht="28.5" x14ac:dyDescent="0.25">
      <c r="B6" s="29" t="s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2:19" ht="15.75" x14ac:dyDescent="0.25">
      <c r="B7" s="31">
        <v>2024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2:19" ht="15.75" x14ac:dyDescent="0.25">
      <c r="B8" s="33" t="s">
        <v>1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</row>
    <row r="9" spans="2:19" ht="15.75" x14ac:dyDescent="0.25">
      <c r="B9" s="34" t="s">
        <v>2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</row>
    <row r="10" spans="2:19" ht="15.75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9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2:19" ht="18.75" x14ac:dyDescent="0.25">
      <c r="B12" s="4" t="s">
        <v>3</v>
      </c>
      <c r="C12" s="4" t="s">
        <v>4</v>
      </c>
      <c r="D12" s="4" t="s">
        <v>5</v>
      </c>
      <c r="E12" s="5" t="s">
        <v>6</v>
      </c>
      <c r="F12" s="5" t="s">
        <v>7</v>
      </c>
      <c r="G12" s="5" t="s">
        <v>8</v>
      </c>
      <c r="H12" s="5" t="s">
        <v>9</v>
      </c>
      <c r="I12" s="5" t="s">
        <v>10</v>
      </c>
      <c r="J12" s="5" t="s">
        <v>11</v>
      </c>
      <c r="K12" s="5" t="s">
        <v>12</v>
      </c>
      <c r="L12" s="5" t="s">
        <v>13</v>
      </c>
      <c r="M12" s="5" t="s">
        <v>14</v>
      </c>
      <c r="N12" s="5" t="s">
        <v>15</v>
      </c>
      <c r="O12" s="5" t="s">
        <v>16</v>
      </c>
      <c r="P12" s="5" t="s">
        <v>17</v>
      </c>
      <c r="Q12" s="6" t="s">
        <v>18</v>
      </c>
    </row>
    <row r="13" spans="2:19" x14ac:dyDescent="0.25">
      <c r="B13" s="7" t="s">
        <v>19</v>
      </c>
      <c r="C13" s="8">
        <v>13772224962</v>
      </c>
      <c r="D13" s="8">
        <v>498832438</v>
      </c>
      <c r="E13" s="9">
        <f>+E14+E20+E30+E40+E49+E57+E67+E72+E78+E85+E88+E91</f>
        <v>559848065.21000004</v>
      </c>
      <c r="F13" s="9">
        <f>+F14+F20+F30+F40+F49+F57+F67+F72+F78+F85+F88+F91</f>
        <v>1585230502.4400001</v>
      </c>
      <c r="G13" s="9">
        <f>+G14+G20+G30+G40+G49+G57+G67+G72+G78+G85+G88+G91</f>
        <v>1239297640.0700002</v>
      </c>
      <c r="H13" s="9"/>
      <c r="I13" s="9"/>
      <c r="J13" s="9"/>
      <c r="K13" s="9"/>
      <c r="L13" s="9"/>
      <c r="M13" s="9"/>
      <c r="N13" s="9"/>
      <c r="O13" s="9"/>
      <c r="P13" s="9"/>
      <c r="Q13" s="10">
        <f>+SUM(E13:P13)</f>
        <v>3384376207.7200003</v>
      </c>
      <c r="S13" s="11"/>
    </row>
    <row r="14" spans="2:19" x14ac:dyDescent="0.25">
      <c r="B14" s="12" t="s">
        <v>20</v>
      </c>
      <c r="C14" s="8">
        <v>2169203385</v>
      </c>
      <c r="D14" s="8">
        <v>185208489</v>
      </c>
      <c r="E14" s="13">
        <f>+SUM(E15:E19)</f>
        <v>122453982.7</v>
      </c>
      <c r="F14" s="13">
        <f>+SUM(F15:F19)</f>
        <v>128261060.55000001</v>
      </c>
      <c r="G14" s="13">
        <f>+SUM(G15:G19)</f>
        <v>134224622.49000001</v>
      </c>
      <c r="H14" s="13"/>
      <c r="I14" s="13"/>
      <c r="J14" s="13"/>
      <c r="K14" s="13"/>
      <c r="L14" s="13"/>
      <c r="M14" s="13"/>
      <c r="N14" s="13"/>
      <c r="O14" s="13"/>
      <c r="P14" s="13"/>
      <c r="Q14" s="14">
        <f t="shared" ref="Q14:Q77" si="0">+SUM(E14:P14)</f>
        <v>384939665.74000001</v>
      </c>
      <c r="S14" s="8"/>
    </row>
    <row r="15" spans="2:19" x14ac:dyDescent="0.25">
      <c r="B15" s="15" t="s">
        <v>21</v>
      </c>
      <c r="C15" s="8">
        <v>1517975142.1199999</v>
      </c>
      <c r="D15" s="8">
        <v>110573529.12</v>
      </c>
      <c r="E15" s="16">
        <v>101617924.5</v>
      </c>
      <c r="F15" s="16">
        <v>106885633.73</v>
      </c>
      <c r="G15" s="16">
        <v>112996444.12</v>
      </c>
      <c r="H15" s="16"/>
      <c r="I15" s="16"/>
      <c r="J15" s="16"/>
      <c r="K15" s="16"/>
      <c r="L15" s="16"/>
      <c r="M15" s="16"/>
      <c r="N15" s="16"/>
      <c r="O15" s="16"/>
      <c r="P15" s="16"/>
      <c r="Q15" s="17">
        <f t="shared" si="0"/>
        <v>321500002.35000002</v>
      </c>
    </row>
    <row r="16" spans="2:19" x14ac:dyDescent="0.25">
      <c r="B16" s="15" t="s">
        <v>22</v>
      </c>
      <c r="C16" s="8">
        <v>412263200</v>
      </c>
      <c r="D16" s="8">
        <v>1342000</v>
      </c>
      <c r="E16" s="16">
        <v>5343500</v>
      </c>
      <c r="F16" s="16">
        <v>5297500</v>
      </c>
      <c r="G16" s="16">
        <v>5285500</v>
      </c>
      <c r="H16" s="16"/>
      <c r="I16" s="16"/>
      <c r="J16" s="16"/>
      <c r="K16" s="16"/>
      <c r="L16" s="16"/>
      <c r="M16" s="16"/>
      <c r="N16" s="16"/>
      <c r="O16" s="16"/>
      <c r="P16" s="16"/>
      <c r="Q16" s="17">
        <f t="shared" si="0"/>
        <v>15926500</v>
      </c>
    </row>
    <row r="17" spans="2:17" x14ac:dyDescent="0.25">
      <c r="B17" s="15" t="s">
        <v>23</v>
      </c>
      <c r="C17" s="8">
        <v>3000000</v>
      </c>
      <c r="D17" s="8">
        <v>0</v>
      </c>
      <c r="E17" s="16">
        <v>0</v>
      </c>
      <c r="F17" s="16">
        <v>0</v>
      </c>
      <c r="G17" s="16">
        <v>0</v>
      </c>
      <c r="H17" s="16"/>
      <c r="I17" s="16"/>
      <c r="J17" s="16"/>
      <c r="K17" s="16"/>
      <c r="L17" s="16"/>
      <c r="M17" s="16"/>
      <c r="N17" s="16"/>
      <c r="O17" s="16"/>
      <c r="P17" s="16"/>
      <c r="Q17" s="17">
        <f t="shared" si="0"/>
        <v>0</v>
      </c>
    </row>
    <row r="18" spans="2:17" x14ac:dyDescent="0.25">
      <c r="B18" s="15" t="s">
        <v>24</v>
      </c>
      <c r="C18" s="8">
        <v>0</v>
      </c>
      <c r="D18" s="8">
        <v>0</v>
      </c>
      <c r="E18" s="16">
        <v>0</v>
      </c>
      <c r="F18" s="16">
        <v>0</v>
      </c>
      <c r="G18" s="16">
        <v>0</v>
      </c>
      <c r="H18" s="16"/>
      <c r="I18" s="16"/>
      <c r="J18" s="16"/>
      <c r="K18" s="16"/>
      <c r="L18" s="16"/>
      <c r="M18" s="16"/>
      <c r="N18" s="16"/>
      <c r="O18" s="16"/>
      <c r="P18" s="16"/>
      <c r="Q18" s="17">
        <f t="shared" si="0"/>
        <v>0</v>
      </c>
    </row>
    <row r="19" spans="2:17" x14ac:dyDescent="0.25">
      <c r="B19" s="15" t="s">
        <v>25</v>
      </c>
      <c r="C19" s="8">
        <v>235965042.88</v>
      </c>
      <c r="D19" s="8">
        <v>73292959.879999995</v>
      </c>
      <c r="E19" s="16">
        <v>15492558.199999999</v>
      </c>
      <c r="F19" s="16">
        <v>16077926.82</v>
      </c>
      <c r="G19" s="16">
        <v>15942678.369999999</v>
      </c>
      <c r="H19" s="16"/>
      <c r="I19" s="16"/>
      <c r="J19" s="16"/>
      <c r="K19" s="16"/>
      <c r="L19" s="16"/>
      <c r="M19" s="16"/>
      <c r="N19" s="16"/>
      <c r="O19" s="16"/>
      <c r="P19" s="16"/>
      <c r="Q19" s="17">
        <f t="shared" si="0"/>
        <v>47513163.390000001</v>
      </c>
    </row>
    <row r="20" spans="2:17" x14ac:dyDescent="0.25">
      <c r="B20" s="12" t="s">
        <v>26</v>
      </c>
      <c r="C20" s="8">
        <v>890951904</v>
      </c>
      <c r="D20" s="8">
        <v>-53402000</v>
      </c>
      <c r="E20" s="13">
        <f>+SUM(E21:E29)</f>
        <v>40556595.619999997</v>
      </c>
      <c r="F20" s="13">
        <f>+SUM(F21:F29)</f>
        <v>91554973.600000009</v>
      </c>
      <c r="G20" s="13">
        <f>+SUM(G21:G29)</f>
        <v>57668012.760000005</v>
      </c>
      <c r="H20" s="13"/>
      <c r="I20" s="13"/>
      <c r="J20" s="13"/>
      <c r="K20" s="13"/>
      <c r="L20" s="13"/>
      <c r="M20" s="13"/>
      <c r="N20" s="13"/>
      <c r="O20" s="13"/>
      <c r="P20" s="13"/>
      <c r="Q20" s="14">
        <f t="shared" si="0"/>
        <v>189779581.98000002</v>
      </c>
    </row>
    <row r="21" spans="2:17" x14ac:dyDescent="0.25">
      <c r="B21" s="15" t="s">
        <v>27</v>
      </c>
      <c r="C21" s="8">
        <v>57930000</v>
      </c>
      <c r="D21" s="8">
        <v>0</v>
      </c>
      <c r="E21" s="16">
        <v>2264859.66</v>
      </c>
      <c r="F21" s="16">
        <v>3292183.41</v>
      </c>
      <c r="G21" s="16">
        <v>3256830.57</v>
      </c>
      <c r="H21" s="16"/>
      <c r="I21" s="16"/>
      <c r="J21" s="16"/>
      <c r="K21" s="16"/>
      <c r="L21" s="16"/>
      <c r="M21" s="16"/>
      <c r="N21" s="16"/>
      <c r="O21" s="16"/>
      <c r="P21" s="16"/>
      <c r="Q21" s="17">
        <f t="shared" si="0"/>
        <v>8813873.6400000006</v>
      </c>
    </row>
    <row r="22" spans="2:17" x14ac:dyDescent="0.25">
      <c r="B22" s="15" t="s">
        <v>28</v>
      </c>
      <c r="C22" s="8">
        <v>126615000</v>
      </c>
      <c r="D22" s="8">
        <v>0</v>
      </c>
      <c r="E22" s="16">
        <v>17951984.289999999</v>
      </c>
      <c r="F22" s="16">
        <v>15747515.140000001</v>
      </c>
      <c r="G22" s="16">
        <v>14964572.1</v>
      </c>
      <c r="H22" s="16"/>
      <c r="I22" s="16"/>
      <c r="J22" s="16"/>
      <c r="K22" s="16"/>
      <c r="L22" s="16"/>
      <c r="M22" s="16"/>
      <c r="N22" s="16"/>
      <c r="O22" s="16"/>
      <c r="P22" s="16"/>
      <c r="Q22" s="17">
        <f t="shared" si="0"/>
        <v>48664071.530000001</v>
      </c>
    </row>
    <row r="23" spans="2:17" x14ac:dyDescent="0.25">
      <c r="B23" s="15" t="s">
        <v>29</v>
      </c>
      <c r="C23" s="8">
        <v>25005000</v>
      </c>
      <c r="D23" s="8">
        <v>0</v>
      </c>
      <c r="E23" s="16">
        <v>2072860</v>
      </c>
      <c r="F23" s="16">
        <v>2088557.5</v>
      </c>
      <c r="G23" s="16">
        <v>2691367</v>
      </c>
      <c r="H23" s="16"/>
      <c r="I23" s="16"/>
      <c r="J23" s="16"/>
      <c r="K23" s="16"/>
      <c r="L23" s="16"/>
      <c r="M23" s="16"/>
      <c r="N23" s="16"/>
      <c r="O23" s="16"/>
      <c r="P23" s="16"/>
      <c r="Q23" s="17">
        <f t="shared" si="0"/>
        <v>6852784.5</v>
      </c>
    </row>
    <row r="24" spans="2:17" x14ac:dyDescent="0.25">
      <c r="B24" s="15" t="s">
        <v>30</v>
      </c>
      <c r="C24" s="8">
        <v>41519800</v>
      </c>
      <c r="D24" s="8">
        <v>24309800</v>
      </c>
      <c r="E24" s="16">
        <v>0</v>
      </c>
      <c r="F24" s="16">
        <v>11645378.4</v>
      </c>
      <c r="G24" s="16">
        <v>4421000</v>
      </c>
      <c r="H24" s="16"/>
      <c r="I24" s="16"/>
      <c r="J24" s="16"/>
      <c r="K24" s="16"/>
      <c r="L24" s="16"/>
      <c r="M24" s="16"/>
      <c r="N24" s="16"/>
      <c r="O24" s="16"/>
      <c r="P24" s="16"/>
      <c r="Q24" s="17">
        <f t="shared" si="0"/>
        <v>16066378.4</v>
      </c>
    </row>
    <row r="25" spans="2:17" x14ac:dyDescent="0.25">
      <c r="B25" s="15" t="s">
        <v>31</v>
      </c>
      <c r="C25" s="8">
        <v>148603946</v>
      </c>
      <c r="D25" s="8">
        <v>-34400000</v>
      </c>
      <c r="E25" s="16">
        <v>5971519.7999999998</v>
      </c>
      <c r="F25" s="16">
        <v>5563822.1699999999</v>
      </c>
      <c r="G25" s="16">
        <v>4491072.33</v>
      </c>
      <c r="H25" s="16"/>
      <c r="I25" s="16"/>
      <c r="J25" s="16"/>
      <c r="K25" s="16"/>
      <c r="L25" s="16"/>
      <c r="M25" s="16"/>
      <c r="N25" s="16"/>
      <c r="O25" s="16"/>
      <c r="P25" s="16"/>
      <c r="Q25" s="17">
        <f t="shared" si="0"/>
        <v>16026414.299999999</v>
      </c>
    </row>
    <row r="26" spans="2:17" x14ac:dyDescent="0.25">
      <c r="B26" s="15" t="s">
        <v>32</v>
      </c>
      <c r="C26" s="8">
        <v>68010000</v>
      </c>
      <c r="D26" s="8">
        <v>-17000000</v>
      </c>
      <c r="E26" s="16">
        <v>3437155.26</v>
      </c>
      <c r="F26" s="16">
        <v>3223259.88</v>
      </c>
      <c r="G26" s="16">
        <v>14361456.9</v>
      </c>
      <c r="H26" s="16"/>
      <c r="I26" s="16"/>
      <c r="J26" s="16"/>
      <c r="K26" s="16"/>
      <c r="L26" s="16"/>
      <c r="M26" s="16"/>
      <c r="N26" s="16"/>
      <c r="O26" s="16"/>
      <c r="P26" s="16"/>
      <c r="Q26" s="17">
        <f t="shared" si="0"/>
        <v>21021872.039999999</v>
      </c>
    </row>
    <row r="27" spans="2:17" x14ac:dyDescent="0.25">
      <c r="B27" s="15" t="s">
        <v>33</v>
      </c>
      <c r="C27" s="8">
        <v>78962636</v>
      </c>
      <c r="D27" s="8">
        <v>-19000000</v>
      </c>
      <c r="E27" s="16">
        <v>605822.69999999995</v>
      </c>
      <c r="F27" s="16">
        <v>1880175.92</v>
      </c>
      <c r="G27" s="16">
        <v>2486537.85</v>
      </c>
      <c r="H27" s="16"/>
      <c r="I27" s="16"/>
      <c r="J27" s="16"/>
      <c r="K27" s="16"/>
      <c r="L27" s="16"/>
      <c r="M27" s="16"/>
      <c r="N27" s="16"/>
      <c r="O27" s="16"/>
      <c r="P27" s="16"/>
      <c r="Q27" s="17">
        <f t="shared" si="0"/>
        <v>4972536.4700000007</v>
      </c>
    </row>
    <row r="28" spans="2:17" x14ac:dyDescent="0.25">
      <c r="B28" s="15" t="s">
        <v>34</v>
      </c>
      <c r="C28" s="8">
        <v>282195915.56</v>
      </c>
      <c r="D28" s="8">
        <v>-19921406.439999998</v>
      </c>
      <c r="E28" s="16">
        <v>5604429.3499999996</v>
      </c>
      <c r="F28" s="16">
        <v>41391480.850000001</v>
      </c>
      <c r="G28" s="16">
        <v>9412567.1999999993</v>
      </c>
      <c r="H28" s="16"/>
      <c r="I28" s="16"/>
      <c r="J28" s="16"/>
      <c r="K28" s="16"/>
      <c r="L28" s="16"/>
      <c r="M28" s="16"/>
      <c r="N28" s="16"/>
      <c r="O28" s="16"/>
      <c r="P28" s="16"/>
      <c r="Q28" s="17">
        <f t="shared" si="0"/>
        <v>56408477.400000006</v>
      </c>
    </row>
    <row r="29" spans="2:17" x14ac:dyDescent="0.25">
      <c r="B29" s="15" t="s">
        <v>35</v>
      </c>
      <c r="C29" s="8">
        <v>62109606.439999998</v>
      </c>
      <c r="D29" s="8">
        <v>12609606.440000001</v>
      </c>
      <c r="E29" s="16">
        <v>2647964.56</v>
      </c>
      <c r="F29" s="16">
        <v>6722600.3300000001</v>
      </c>
      <c r="G29" s="16">
        <v>1582608.81</v>
      </c>
      <c r="H29" s="16"/>
      <c r="I29" s="16"/>
      <c r="J29" s="16"/>
      <c r="K29" s="16"/>
      <c r="L29" s="16"/>
      <c r="M29" s="16"/>
      <c r="N29" s="16"/>
      <c r="O29" s="16"/>
      <c r="P29" s="16"/>
      <c r="Q29" s="17">
        <f t="shared" si="0"/>
        <v>10953173.700000001</v>
      </c>
    </row>
    <row r="30" spans="2:17" x14ac:dyDescent="0.25">
      <c r="B30" s="12" t="s">
        <v>36</v>
      </c>
      <c r="C30" s="8">
        <v>603027715</v>
      </c>
      <c r="D30" s="8">
        <v>495241458</v>
      </c>
      <c r="E30" s="13">
        <f>+SUM(E31:E39)</f>
        <v>3027970.37</v>
      </c>
      <c r="F30" s="13">
        <f>+SUM(F31:F39)</f>
        <v>86053694.749999985</v>
      </c>
      <c r="G30" s="13">
        <f>+SUM(G31:G39)</f>
        <v>77158710.769999996</v>
      </c>
      <c r="H30" s="13"/>
      <c r="I30" s="13"/>
      <c r="J30" s="13"/>
      <c r="K30" s="13"/>
      <c r="L30" s="13"/>
      <c r="M30" s="13"/>
      <c r="N30" s="13"/>
      <c r="O30" s="13"/>
      <c r="P30" s="13"/>
      <c r="Q30" s="14">
        <f t="shared" si="0"/>
        <v>166240375.88999999</v>
      </c>
    </row>
    <row r="31" spans="2:17" x14ac:dyDescent="0.25">
      <c r="B31" s="15" t="s">
        <v>37</v>
      </c>
      <c r="C31" s="8">
        <v>156359767</v>
      </c>
      <c r="D31" s="8">
        <v>151056138</v>
      </c>
      <c r="E31" s="16">
        <v>491955.4</v>
      </c>
      <c r="F31" s="16">
        <v>6762538.2199999997</v>
      </c>
      <c r="G31" s="16">
        <v>36363680.960000001</v>
      </c>
      <c r="H31" s="16"/>
      <c r="I31" s="16"/>
      <c r="J31" s="16"/>
      <c r="K31" s="16"/>
      <c r="L31" s="16"/>
      <c r="M31" s="16"/>
      <c r="N31" s="16"/>
      <c r="O31" s="16"/>
      <c r="P31" s="16"/>
      <c r="Q31" s="17">
        <f t="shared" si="0"/>
        <v>43618174.579999998</v>
      </c>
    </row>
    <row r="32" spans="2:17" x14ac:dyDescent="0.25">
      <c r="B32" s="15" t="s">
        <v>38</v>
      </c>
      <c r="C32" s="8">
        <v>4505351</v>
      </c>
      <c r="D32" s="8">
        <v>395351</v>
      </c>
      <c r="E32" s="16">
        <v>0</v>
      </c>
      <c r="F32" s="16">
        <v>929250</v>
      </c>
      <c r="G32" s="16">
        <v>279070</v>
      </c>
      <c r="H32" s="16"/>
      <c r="I32" s="16"/>
      <c r="J32" s="16"/>
      <c r="K32" s="16"/>
      <c r="L32" s="16"/>
      <c r="M32" s="16"/>
      <c r="N32" s="16"/>
      <c r="O32" s="16"/>
      <c r="P32" s="16"/>
      <c r="Q32" s="17">
        <f t="shared" si="0"/>
        <v>1208320</v>
      </c>
    </row>
    <row r="33" spans="2:17" x14ac:dyDescent="0.25">
      <c r="B33" s="15" t="s">
        <v>39</v>
      </c>
      <c r="C33" s="8">
        <v>3232371</v>
      </c>
      <c r="D33" s="8">
        <v>-1655000</v>
      </c>
      <c r="E33" s="16">
        <v>396554.34</v>
      </c>
      <c r="F33" s="16">
        <v>0</v>
      </c>
      <c r="G33" s="16">
        <v>0</v>
      </c>
      <c r="H33" s="16"/>
      <c r="I33" s="16"/>
      <c r="J33" s="16"/>
      <c r="K33" s="16"/>
      <c r="L33" s="16"/>
      <c r="M33" s="16"/>
      <c r="N33" s="16"/>
      <c r="O33" s="16"/>
      <c r="P33" s="16"/>
      <c r="Q33" s="17">
        <f t="shared" si="0"/>
        <v>396554.34</v>
      </c>
    </row>
    <row r="34" spans="2:17" x14ac:dyDescent="0.25">
      <c r="B34" s="15" t="s">
        <v>40</v>
      </c>
      <c r="C34" s="8">
        <v>494580</v>
      </c>
      <c r="D34" s="8">
        <v>-205420</v>
      </c>
      <c r="E34" s="16">
        <v>0</v>
      </c>
      <c r="F34" s="16">
        <v>0</v>
      </c>
      <c r="G34" s="16">
        <v>0</v>
      </c>
      <c r="H34" s="16"/>
      <c r="I34" s="16"/>
      <c r="J34" s="16"/>
      <c r="K34" s="16"/>
      <c r="L34" s="16"/>
      <c r="M34" s="16"/>
      <c r="N34" s="16"/>
      <c r="O34" s="16"/>
      <c r="P34" s="16"/>
      <c r="Q34" s="17">
        <f t="shared" si="0"/>
        <v>0</v>
      </c>
    </row>
    <row r="35" spans="2:17" x14ac:dyDescent="0.25">
      <c r="B35" s="15" t="s">
        <v>41</v>
      </c>
      <c r="C35" s="8">
        <v>3190000</v>
      </c>
      <c r="D35" s="8">
        <v>1170000</v>
      </c>
      <c r="E35" s="16">
        <v>0</v>
      </c>
      <c r="F35" s="16">
        <v>42055.199999999997</v>
      </c>
      <c r="G35" s="16">
        <v>330400</v>
      </c>
      <c r="H35" s="16"/>
      <c r="I35" s="16"/>
      <c r="J35" s="16"/>
      <c r="K35" s="16"/>
      <c r="L35" s="16"/>
      <c r="M35" s="16"/>
      <c r="N35" s="16"/>
      <c r="O35" s="16"/>
      <c r="P35" s="16"/>
      <c r="Q35" s="17">
        <f t="shared" si="0"/>
        <v>372455.2</v>
      </c>
    </row>
    <row r="36" spans="2:17" x14ac:dyDescent="0.25">
      <c r="B36" s="15" t="s">
        <v>42</v>
      </c>
      <c r="C36" s="8">
        <v>337950267</v>
      </c>
      <c r="D36" s="8">
        <v>327900010</v>
      </c>
      <c r="E36" s="16">
        <v>81378.460000000006</v>
      </c>
      <c r="F36" s="16">
        <v>75448415.819999993</v>
      </c>
      <c r="G36" s="16">
        <v>27375930.84</v>
      </c>
      <c r="H36" s="16"/>
      <c r="I36" s="16"/>
      <c r="J36" s="16"/>
      <c r="K36" s="16"/>
      <c r="L36" s="16"/>
      <c r="M36" s="16"/>
      <c r="N36" s="16"/>
      <c r="O36" s="16"/>
      <c r="P36" s="16"/>
      <c r="Q36" s="17">
        <f t="shared" si="0"/>
        <v>102905725.11999999</v>
      </c>
    </row>
    <row r="37" spans="2:17" x14ac:dyDescent="0.25">
      <c r="B37" s="15" t="s">
        <v>43</v>
      </c>
      <c r="C37" s="8">
        <v>73480379</v>
      </c>
      <c r="D37" s="8">
        <v>9610379</v>
      </c>
      <c r="E37" s="16">
        <v>984457.46</v>
      </c>
      <c r="F37" s="16">
        <v>1763227.52</v>
      </c>
      <c r="G37" s="16">
        <v>2619419.79</v>
      </c>
      <c r="H37" s="16"/>
      <c r="I37" s="16"/>
      <c r="J37" s="16"/>
      <c r="K37" s="16"/>
      <c r="L37" s="16"/>
      <c r="M37" s="16"/>
      <c r="N37" s="16"/>
      <c r="O37" s="16"/>
      <c r="P37" s="16"/>
      <c r="Q37" s="17">
        <f t="shared" si="0"/>
        <v>5367104.7699999996</v>
      </c>
    </row>
    <row r="38" spans="2:17" x14ac:dyDescent="0.25">
      <c r="B38" s="15" t="s">
        <v>44</v>
      </c>
      <c r="C38" s="8">
        <v>0</v>
      </c>
      <c r="D38" s="8">
        <v>0</v>
      </c>
      <c r="E38" s="16">
        <v>0</v>
      </c>
      <c r="F38" s="16">
        <v>0</v>
      </c>
      <c r="G38" s="16">
        <v>0</v>
      </c>
      <c r="H38" s="16"/>
      <c r="I38" s="16"/>
      <c r="J38" s="16"/>
      <c r="K38" s="16"/>
      <c r="L38" s="16"/>
      <c r="M38" s="16"/>
      <c r="N38" s="16"/>
      <c r="O38" s="16"/>
      <c r="P38" s="16"/>
      <c r="Q38" s="17">
        <f t="shared" si="0"/>
        <v>0</v>
      </c>
    </row>
    <row r="39" spans="2:17" x14ac:dyDescent="0.25">
      <c r="B39" s="15" t="s">
        <v>45</v>
      </c>
      <c r="C39" s="8">
        <v>23815000</v>
      </c>
      <c r="D39" s="8">
        <v>6970000</v>
      </c>
      <c r="E39" s="16">
        <v>1073624.71</v>
      </c>
      <c r="F39" s="16">
        <v>1108207.99</v>
      </c>
      <c r="G39" s="16">
        <v>10190209.18</v>
      </c>
      <c r="H39" s="16"/>
      <c r="I39" s="16"/>
      <c r="J39" s="16"/>
      <c r="K39" s="16"/>
      <c r="L39" s="16"/>
      <c r="M39" s="16"/>
      <c r="N39" s="16"/>
      <c r="O39" s="16"/>
      <c r="P39" s="16"/>
      <c r="Q39" s="17">
        <f t="shared" si="0"/>
        <v>12372041.879999999</v>
      </c>
    </row>
    <row r="40" spans="2:17" x14ac:dyDescent="0.25">
      <c r="B40" s="12" t="s">
        <v>46</v>
      </c>
      <c r="C40" s="8">
        <v>41130000</v>
      </c>
      <c r="D40" s="8">
        <v>0</v>
      </c>
      <c r="E40" s="13">
        <f>+SUM(E41:E48)</f>
        <v>0</v>
      </c>
      <c r="F40" s="13">
        <f>+SUM(F41:F48)</f>
        <v>5000000</v>
      </c>
      <c r="G40" s="13">
        <f>+SUM(G41:G48)</f>
        <v>5500000</v>
      </c>
      <c r="H40" s="13"/>
      <c r="I40" s="13"/>
      <c r="J40" s="13"/>
      <c r="K40" s="13"/>
      <c r="L40" s="13"/>
      <c r="M40" s="13"/>
      <c r="N40" s="13"/>
      <c r="O40" s="13"/>
      <c r="P40" s="13"/>
      <c r="Q40" s="14">
        <f t="shared" si="0"/>
        <v>10500000</v>
      </c>
    </row>
    <row r="41" spans="2:17" x14ac:dyDescent="0.25">
      <c r="B41" s="15" t="s">
        <v>47</v>
      </c>
      <c r="C41" s="8">
        <v>41130000</v>
      </c>
      <c r="D41" s="8">
        <v>0</v>
      </c>
      <c r="E41" s="16">
        <v>0</v>
      </c>
      <c r="F41" s="16">
        <v>5000000</v>
      </c>
      <c r="G41" s="16">
        <v>5500000</v>
      </c>
      <c r="H41" s="16"/>
      <c r="I41" s="16"/>
      <c r="J41" s="16"/>
      <c r="K41" s="16"/>
      <c r="L41" s="16"/>
      <c r="M41" s="16"/>
      <c r="N41" s="16"/>
      <c r="O41" s="16"/>
      <c r="P41" s="16"/>
      <c r="Q41" s="17">
        <f t="shared" si="0"/>
        <v>10500000</v>
      </c>
    </row>
    <row r="42" spans="2:17" x14ac:dyDescent="0.25">
      <c r="B42" s="15" t="s">
        <v>48</v>
      </c>
      <c r="C42" s="8">
        <v>0</v>
      </c>
      <c r="D42" s="8">
        <v>0</v>
      </c>
      <c r="E42" s="16">
        <v>0</v>
      </c>
      <c r="F42" s="16">
        <v>0</v>
      </c>
      <c r="G42" s="16">
        <v>0</v>
      </c>
      <c r="H42" s="16"/>
      <c r="I42" s="16"/>
      <c r="J42" s="16"/>
      <c r="K42" s="16"/>
      <c r="L42" s="16"/>
      <c r="M42" s="16"/>
      <c r="N42" s="16"/>
      <c r="O42" s="16"/>
      <c r="P42" s="16"/>
      <c r="Q42" s="17">
        <f t="shared" si="0"/>
        <v>0</v>
      </c>
    </row>
    <row r="43" spans="2:17" x14ac:dyDescent="0.25">
      <c r="B43" s="15" t="s">
        <v>49</v>
      </c>
      <c r="C43" s="8">
        <v>0</v>
      </c>
      <c r="D43" s="8">
        <v>0</v>
      </c>
      <c r="E43" s="16">
        <v>0</v>
      </c>
      <c r="F43" s="16">
        <v>0</v>
      </c>
      <c r="G43" s="16">
        <v>0</v>
      </c>
      <c r="H43" s="16"/>
      <c r="I43" s="16"/>
      <c r="J43" s="16"/>
      <c r="K43" s="16"/>
      <c r="L43" s="16"/>
      <c r="M43" s="16"/>
      <c r="N43" s="16"/>
      <c r="O43" s="16"/>
      <c r="P43" s="16"/>
      <c r="Q43" s="17">
        <f t="shared" si="0"/>
        <v>0</v>
      </c>
    </row>
    <row r="44" spans="2:17" x14ac:dyDescent="0.25">
      <c r="B44" s="15" t="s">
        <v>50</v>
      </c>
      <c r="C44" s="8">
        <v>0</v>
      </c>
      <c r="D44" s="8">
        <v>0</v>
      </c>
      <c r="E44" s="16">
        <v>0</v>
      </c>
      <c r="F44" s="16">
        <v>0</v>
      </c>
      <c r="G44" s="16">
        <v>0</v>
      </c>
      <c r="H44" s="16"/>
      <c r="I44" s="16"/>
      <c r="J44" s="16"/>
      <c r="K44" s="16"/>
      <c r="L44" s="16"/>
      <c r="M44" s="16"/>
      <c r="N44" s="16"/>
      <c r="O44" s="16"/>
      <c r="P44" s="16"/>
      <c r="Q44" s="17">
        <f t="shared" si="0"/>
        <v>0</v>
      </c>
    </row>
    <row r="45" spans="2:17" x14ac:dyDescent="0.25">
      <c r="B45" s="15" t="s">
        <v>51</v>
      </c>
      <c r="C45" s="8">
        <v>0</v>
      </c>
      <c r="D45" s="8">
        <v>0</v>
      </c>
      <c r="E45" s="16">
        <v>0</v>
      </c>
      <c r="F45" s="16">
        <v>0</v>
      </c>
      <c r="G45" s="16">
        <v>0</v>
      </c>
      <c r="H45" s="16"/>
      <c r="I45" s="16"/>
      <c r="J45" s="16"/>
      <c r="K45" s="16"/>
      <c r="L45" s="16"/>
      <c r="M45" s="16"/>
      <c r="N45" s="16"/>
      <c r="O45" s="16"/>
      <c r="P45" s="16"/>
      <c r="Q45" s="17">
        <f t="shared" si="0"/>
        <v>0</v>
      </c>
    </row>
    <row r="46" spans="2:17" x14ac:dyDescent="0.25">
      <c r="B46" s="15" t="s">
        <v>52</v>
      </c>
      <c r="C46" s="8">
        <v>0</v>
      </c>
      <c r="D46" s="8">
        <v>0</v>
      </c>
      <c r="E46" s="16">
        <v>0</v>
      </c>
      <c r="F46" s="16">
        <v>0</v>
      </c>
      <c r="G46" s="16">
        <v>0</v>
      </c>
      <c r="H46" s="16"/>
      <c r="I46" s="16"/>
      <c r="J46" s="16"/>
      <c r="K46" s="16"/>
      <c r="L46" s="16"/>
      <c r="M46" s="16"/>
      <c r="N46" s="16"/>
      <c r="O46" s="16"/>
      <c r="P46" s="16"/>
      <c r="Q46" s="17">
        <f t="shared" si="0"/>
        <v>0</v>
      </c>
    </row>
    <row r="47" spans="2:17" x14ac:dyDescent="0.25">
      <c r="B47" s="15" t="s">
        <v>53</v>
      </c>
      <c r="C47" s="8">
        <v>0</v>
      </c>
      <c r="D47" s="8">
        <v>0</v>
      </c>
      <c r="E47" s="16">
        <v>0</v>
      </c>
      <c r="F47" s="16">
        <v>0</v>
      </c>
      <c r="G47" s="16">
        <v>0</v>
      </c>
      <c r="H47" s="16"/>
      <c r="I47" s="16"/>
      <c r="J47" s="16"/>
      <c r="K47" s="16"/>
      <c r="L47" s="16"/>
      <c r="M47" s="16"/>
      <c r="N47" s="16"/>
      <c r="O47" s="16"/>
      <c r="P47" s="16"/>
      <c r="Q47" s="17">
        <f t="shared" si="0"/>
        <v>0</v>
      </c>
    </row>
    <row r="48" spans="2:17" x14ac:dyDescent="0.25">
      <c r="B48" s="15" t="s">
        <v>54</v>
      </c>
      <c r="C48" s="8">
        <v>0</v>
      </c>
      <c r="D48" s="8">
        <v>0</v>
      </c>
      <c r="E48" s="16">
        <v>0</v>
      </c>
      <c r="F48" s="16">
        <v>0</v>
      </c>
      <c r="G48" s="16">
        <v>0</v>
      </c>
      <c r="H48" s="16"/>
      <c r="I48" s="16"/>
      <c r="J48" s="16"/>
      <c r="K48" s="16"/>
      <c r="L48" s="16"/>
      <c r="M48" s="16"/>
      <c r="N48" s="16"/>
      <c r="O48" s="16"/>
      <c r="P48" s="16"/>
      <c r="Q48" s="17">
        <f t="shared" si="0"/>
        <v>0</v>
      </c>
    </row>
    <row r="49" spans="2:17" x14ac:dyDescent="0.25">
      <c r="B49" s="12" t="s">
        <v>55</v>
      </c>
      <c r="C49" s="8">
        <v>1432429475</v>
      </c>
      <c r="D49" s="8">
        <v>270000000</v>
      </c>
      <c r="E49" s="13">
        <f>+SUM(E50:E56)</f>
        <v>0</v>
      </c>
      <c r="F49" s="18">
        <f>+SUM(F50:F56)</f>
        <v>300000000</v>
      </c>
      <c r="G49" s="18">
        <f>+SUM(G50:G56)</f>
        <v>553513392</v>
      </c>
      <c r="H49" s="19"/>
      <c r="I49" s="18"/>
      <c r="J49" s="18"/>
      <c r="K49" s="19"/>
      <c r="L49" s="18"/>
      <c r="M49" s="18"/>
      <c r="N49" s="19"/>
      <c r="O49" s="18"/>
      <c r="P49" s="18"/>
      <c r="Q49" s="13">
        <f t="shared" si="0"/>
        <v>853513392</v>
      </c>
    </row>
    <row r="50" spans="2:17" x14ac:dyDescent="0.25">
      <c r="B50" s="15" t="s">
        <v>56</v>
      </c>
      <c r="C50" s="8">
        <v>0</v>
      </c>
      <c r="D50" s="8">
        <v>0</v>
      </c>
      <c r="E50" s="16">
        <v>0</v>
      </c>
      <c r="F50" s="16">
        <v>0</v>
      </c>
      <c r="G50" s="16">
        <v>0</v>
      </c>
      <c r="H50" s="20"/>
      <c r="I50" s="21"/>
      <c r="J50" s="21"/>
      <c r="K50" s="20"/>
      <c r="L50" s="21"/>
      <c r="M50" s="21"/>
      <c r="N50" s="20"/>
      <c r="O50" s="21"/>
      <c r="P50" s="21"/>
      <c r="Q50" s="16">
        <f t="shared" si="0"/>
        <v>0</v>
      </c>
    </row>
    <row r="51" spans="2:17" x14ac:dyDescent="0.25">
      <c r="B51" s="15" t="s">
        <v>57</v>
      </c>
      <c r="C51" s="8">
        <v>0</v>
      </c>
      <c r="D51" s="8">
        <v>0</v>
      </c>
      <c r="E51" s="16">
        <v>0</v>
      </c>
      <c r="F51" s="16">
        <v>0</v>
      </c>
      <c r="G51" s="16">
        <v>0</v>
      </c>
      <c r="H51" s="20"/>
      <c r="I51" s="21"/>
      <c r="J51" s="21"/>
      <c r="K51" s="20"/>
      <c r="L51" s="21"/>
      <c r="M51" s="21"/>
      <c r="N51" s="20"/>
      <c r="O51" s="21"/>
      <c r="P51" s="21"/>
      <c r="Q51" s="16">
        <f t="shared" si="0"/>
        <v>0</v>
      </c>
    </row>
    <row r="52" spans="2:17" x14ac:dyDescent="0.25">
      <c r="B52" s="15" t="s">
        <v>58</v>
      </c>
      <c r="C52" s="8">
        <v>0</v>
      </c>
      <c r="D52" s="8">
        <v>0</v>
      </c>
      <c r="E52" s="16">
        <v>0</v>
      </c>
      <c r="F52" s="16">
        <v>0</v>
      </c>
      <c r="G52" s="16">
        <v>0</v>
      </c>
      <c r="H52" s="20"/>
      <c r="I52" s="21"/>
      <c r="J52" s="21"/>
      <c r="K52" s="20"/>
      <c r="L52" s="21"/>
      <c r="M52" s="21"/>
      <c r="N52" s="20"/>
      <c r="O52" s="21"/>
      <c r="P52" s="21"/>
      <c r="Q52" s="16">
        <f t="shared" si="0"/>
        <v>0</v>
      </c>
    </row>
    <row r="53" spans="2:17" x14ac:dyDescent="0.25">
      <c r="B53" s="15" t="s">
        <v>59</v>
      </c>
      <c r="C53" s="8">
        <v>1432429475</v>
      </c>
      <c r="D53" s="8">
        <v>270000000</v>
      </c>
      <c r="E53" s="16">
        <v>0</v>
      </c>
      <c r="F53" s="16">
        <f>VLOOKUP(B53,[1]RefCCPCuenta!$B$9:$F$46,4,FALSE)</f>
        <v>300000000</v>
      </c>
      <c r="G53" s="16">
        <f>VLOOKUP(B53,[1]RefCCPCuenta!$B$9:$F$46,5,FALSE)</f>
        <v>553513392</v>
      </c>
      <c r="H53" s="20"/>
      <c r="I53" s="21"/>
      <c r="J53" s="21"/>
      <c r="K53" s="20"/>
      <c r="L53" s="21"/>
      <c r="M53" s="21"/>
      <c r="N53" s="20"/>
      <c r="O53" s="21"/>
      <c r="P53" s="21"/>
      <c r="Q53" s="16">
        <f t="shared" si="0"/>
        <v>853513392</v>
      </c>
    </row>
    <row r="54" spans="2:17" x14ac:dyDescent="0.25">
      <c r="B54" s="15" t="s">
        <v>60</v>
      </c>
      <c r="C54" s="8">
        <v>0</v>
      </c>
      <c r="D54" s="8">
        <v>0</v>
      </c>
      <c r="E54" s="16">
        <v>0</v>
      </c>
      <c r="F54" s="16">
        <v>0</v>
      </c>
      <c r="G54" s="16">
        <v>0</v>
      </c>
      <c r="H54" s="20"/>
      <c r="I54" s="21"/>
      <c r="J54" s="21"/>
      <c r="K54" s="20"/>
      <c r="L54" s="21"/>
      <c r="M54" s="21"/>
      <c r="N54" s="20"/>
      <c r="O54" s="21"/>
      <c r="P54" s="21"/>
      <c r="Q54" s="16">
        <f t="shared" si="0"/>
        <v>0</v>
      </c>
    </row>
    <row r="55" spans="2:17" x14ac:dyDescent="0.25">
      <c r="B55" s="15" t="s">
        <v>61</v>
      </c>
      <c r="C55" s="8">
        <v>0</v>
      </c>
      <c r="D55" s="8">
        <v>0</v>
      </c>
      <c r="E55" s="16">
        <v>0</v>
      </c>
      <c r="F55" s="16">
        <v>0</v>
      </c>
      <c r="G55" s="16">
        <v>0</v>
      </c>
      <c r="H55" s="20"/>
      <c r="I55" s="21"/>
      <c r="J55" s="21"/>
      <c r="K55" s="20"/>
      <c r="L55" s="21"/>
      <c r="M55" s="21"/>
      <c r="N55" s="20"/>
      <c r="O55" s="21"/>
      <c r="P55" s="21"/>
      <c r="Q55" s="16">
        <f t="shared" si="0"/>
        <v>0</v>
      </c>
    </row>
    <row r="56" spans="2:17" x14ac:dyDescent="0.25">
      <c r="B56" s="15" t="s">
        <v>62</v>
      </c>
      <c r="C56" s="8">
        <v>0</v>
      </c>
      <c r="D56" s="8">
        <v>0</v>
      </c>
      <c r="E56" s="16">
        <v>0</v>
      </c>
      <c r="F56" s="16">
        <v>0</v>
      </c>
      <c r="G56" s="16">
        <v>0</v>
      </c>
      <c r="H56" s="20"/>
      <c r="I56" s="21"/>
      <c r="J56" s="21"/>
      <c r="K56" s="20"/>
      <c r="L56" s="21"/>
      <c r="M56" s="21"/>
      <c r="N56" s="20"/>
      <c r="O56" s="21"/>
      <c r="P56" s="21"/>
      <c r="Q56" s="16">
        <f t="shared" si="0"/>
        <v>0</v>
      </c>
    </row>
    <row r="57" spans="2:17" x14ac:dyDescent="0.25">
      <c r="B57" s="12" t="s">
        <v>63</v>
      </c>
      <c r="C57" s="8">
        <v>1960491203</v>
      </c>
      <c r="D57" s="8">
        <v>157494239</v>
      </c>
      <c r="E57" s="13">
        <f>+SUM(E58:E66)</f>
        <v>102908557.17</v>
      </c>
      <c r="F57" s="18">
        <f>+SUM(F58:F66)</f>
        <v>396055915.40000004</v>
      </c>
      <c r="G57" s="18">
        <f>+SUM(G58:G66)</f>
        <v>42956193.960000001</v>
      </c>
      <c r="H57" s="19"/>
      <c r="I57" s="18"/>
      <c r="J57" s="18"/>
      <c r="K57" s="19"/>
      <c r="L57" s="18"/>
      <c r="M57" s="18"/>
      <c r="N57" s="19"/>
      <c r="O57" s="18"/>
      <c r="P57" s="18"/>
      <c r="Q57" s="13">
        <f t="shared" si="0"/>
        <v>541920666.53000009</v>
      </c>
    </row>
    <row r="58" spans="2:17" x14ac:dyDescent="0.25">
      <c r="B58" s="15" t="s">
        <v>64</v>
      </c>
      <c r="C58" s="8">
        <v>306806631</v>
      </c>
      <c r="D58" s="8">
        <v>200760681</v>
      </c>
      <c r="E58" s="16">
        <v>17901662.170000002</v>
      </c>
      <c r="F58" s="16">
        <f>VLOOKUP(B58,[1]RefCCPCuenta!$B$9:$F$46,4,FALSE)</f>
        <v>347313.43</v>
      </c>
      <c r="G58" s="16">
        <f>VLOOKUP(B58,[1]RefCCPCuenta!$B$9:$F$46,5,FALSE)</f>
        <v>40726931.920000002</v>
      </c>
      <c r="H58" s="20"/>
      <c r="I58" s="21"/>
      <c r="J58" s="21"/>
      <c r="K58" s="20"/>
      <c r="L58" s="21"/>
      <c r="M58" s="21"/>
      <c r="N58" s="20"/>
      <c r="O58" s="21"/>
      <c r="P58" s="21"/>
      <c r="Q58" s="16">
        <f t="shared" si="0"/>
        <v>58975907.520000003</v>
      </c>
    </row>
    <row r="59" spans="2:17" x14ac:dyDescent="0.25">
      <c r="B59" s="15" t="s">
        <v>65</v>
      </c>
      <c r="C59" s="8">
        <v>7942136</v>
      </c>
      <c r="D59" s="8">
        <v>3400000</v>
      </c>
      <c r="E59" s="16">
        <v>131605.4</v>
      </c>
      <c r="F59" s="16">
        <f>VLOOKUP(B59,[1]RefCCPCuenta!$B$9:$F$46,4,FALSE)</f>
        <v>505065.24</v>
      </c>
      <c r="G59" s="16">
        <f>VLOOKUP(B59,[1]RefCCPCuenta!$B$9:$F$46,5,FALSE)</f>
        <v>0</v>
      </c>
      <c r="H59" s="20"/>
      <c r="I59" s="21"/>
      <c r="J59" s="21"/>
      <c r="K59" s="20"/>
      <c r="L59" s="21"/>
      <c r="M59" s="21"/>
      <c r="N59" s="20"/>
      <c r="O59" s="21"/>
      <c r="P59" s="21"/>
      <c r="Q59" s="16">
        <f t="shared" si="0"/>
        <v>636670.64</v>
      </c>
    </row>
    <row r="60" spans="2:17" x14ac:dyDescent="0.25">
      <c r="B60" s="15" t="s">
        <v>66</v>
      </c>
      <c r="C60" s="8">
        <v>1218573710</v>
      </c>
      <c r="D60" s="8">
        <v>-64764818</v>
      </c>
      <c r="E60" s="16">
        <v>84622113.519999996</v>
      </c>
      <c r="F60" s="16">
        <f>VLOOKUP(B60,[1]RefCCPCuenta!$B$9:$F$46,4,FALSE)</f>
        <v>313342545.11000001</v>
      </c>
      <c r="G60" s="16">
        <f>VLOOKUP(B60,[1]RefCCPCuenta!$B$9:$F$46,5,FALSE)</f>
        <v>0</v>
      </c>
      <c r="H60" s="20"/>
      <c r="I60" s="21"/>
      <c r="J60" s="21"/>
      <c r="K60" s="20"/>
      <c r="L60" s="21"/>
      <c r="M60" s="21"/>
      <c r="N60" s="20"/>
      <c r="O60" s="21"/>
      <c r="P60" s="21"/>
      <c r="Q60" s="16">
        <f t="shared" si="0"/>
        <v>397964658.63</v>
      </c>
    </row>
    <row r="61" spans="2:17" x14ac:dyDescent="0.25">
      <c r="B61" s="15" t="s">
        <v>67</v>
      </c>
      <c r="C61" s="8">
        <v>53160000</v>
      </c>
      <c r="D61" s="8">
        <v>1430000</v>
      </c>
      <c r="E61" s="16">
        <v>0</v>
      </c>
      <c r="F61" s="16">
        <f>VLOOKUP(B61,[1]RefCCPCuenta!$B$9:$F$46,4,FALSE)</f>
        <v>0</v>
      </c>
      <c r="G61" s="16">
        <f>VLOOKUP(B61,[1]RefCCPCuenta!$B$9:$F$46,5,FALSE)</f>
        <v>0</v>
      </c>
      <c r="H61" s="20"/>
      <c r="I61" s="21"/>
      <c r="J61" s="21"/>
      <c r="K61" s="20"/>
      <c r="L61" s="21"/>
      <c r="M61" s="21"/>
      <c r="N61" s="20"/>
      <c r="O61" s="21"/>
      <c r="P61" s="21"/>
      <c r="Q61" s="16">
        <f t="shared" si="0"/>
        <v>0</v>
      </c>
    </row>
    <row r="62" spans="2:17" x14ac:dyDescent="0.25">
      <c r="B62" s="15" t="s">
        <v>68</v>
      </c>
      <c r="C62" s="8">
        <v>304446775</v>
      </c>
      <c r="D62" s="8">
        <v>19067976</v>
      </c>
      <c r="E62" s="16">
        <v>253176.08</v>
      </c>
      <c r="F62" s="16">
        <f>VLOOKUP(B62,[1]RefCCPCuenta!$B$9:$F$46,4,FALSE)</f>
        <v>80897588.549999997</v>
      </c>
      <c r="G62" s="16">
        <f>VLOOKUP(B62,[1]RefCCPCuenta!$B$9:$F$46,5,FALSE)</f>
        <v>2229262.04</v>
      </c>
      <c r="H62" s="20"/>
      <c r="I62" s="21"/>
      <c r="J62" s="21"/>
      <c r="K62" s="20"/>
      <c r="L62" s="21"/>
      <c r="M62" s="21"/>
      <c r="N62" s="20"/>
      <c r="O62" s="21"/>
      <c r="P62" s="21"/>
      <c r="Q62" s="16">
        <f t="shared" si="0"/>
        <v>83380026.670000002</v>
      </c>
    </row>
    <row r="63" spans="2:17" x14ac:dyDescent="0.25">
      <c r="B63" s="15" t="s">
        <v>69</v>
      </c>
      <c r="C63" s="8">
        <v>14400000</v>
      </c>
      <c r="D63" s="8">
        <v>14400000</v>
      </c>
      <c r="E63" s="16">
        <v>0</v>
      </c>
      <c r="F63" s="16">
        <f>VLOOKUP(B63,[1]RefCCPCuenta!$B$9:$F$46,4,FALSE)</f>
        <v>0</v>
      </c>
      <c r="G63" s="16">
        <f>VLOOKUP(B63,[1]RefCCPCuenta!$B$9:$F$46,5,FALSE)</f>
        <v>0</v>
      </c>
      <c r="H63" s="20"/>
      <c r="I63" s="21"/>
      <c r="J63" s="21"/>
      <c r="K63" s="20"/>
      <c r="L63" s="21"/>
      <c r="M63" s="21"/>
      <c r="N63" s="20"/>
      <c r="O63" s="21"/>
      <c r="P63" s="21"/>
      <c r="Q63" s="16">
        <f t="shared" si="0"/>
        <v>0</v>
      </c>
    </row>
    <row r="64" spans="2:17" x14ac:dyDescent="0.25">
      <c r="B64" s="15" t="s">
        <v>70</v>
      </c>
      <c r="C64" s="8">
        <v>0</v>
      </c>
      <c r="D64" s="8">
        <v>0</v>
      </c>
      <c r="E64" s="16">
        <v>0</v>
      </c>
      <c r="F64" s="16">
        <v>0</v>
      </c>
      <c r="G64" s="16">
        <v>0</v>
      </c>
      <c r="H64" s="20"/>
      <c r="I64" s="21"/>
      <c r="J64" s="21"/>
      <c r="K64" s="20"/>
      <c r="L64" s="21"/>
      <c r="M64" s="21"/>
      <c r="N64" s="20"/>
      <c r="O64" s="21"/>
      <c r="P64" s="21"/>
      <c r="Q64" s="16">
        <f t="shared" si="0"/>
        <v>0</v>
      </c>
    </row>
    <row r="65" spans="2:17" x14ac:dyDescent="0.25">
      <c r="B65" s="15" t="s">
        <v>71</v>
      </c>
      <c r="C65" s="8">
        <v>42010000</v>
      </c>
      <c r="D65" s="8">
        <v>-8000000</v>
      </c>
      <c r="E65" s="16">
        <v>0</v>
      </c>
      <c r="F65" s="16">
        <f>VLOOKUP(B65,[1]RefCCPCuenta!$B$9:$F$46,4,FALSE)</f>
        <v>0</v>
      </c>
      <c r="G65" s="16">
        <f>VLOOKUP(B65,[1]RefCCPCuenta!$B$9:$F$46,5,FALSE)</f>
        <v>0</v>
      </c>
      <c r="H65" s="20"/>
      <c r="I65" s="21"/>
      <c r="J65" s="21"/>
      <c r="K65" s="20"/>
      <c r="L65" s="21"/>
      <c r="M65" s="21"/>
      <c r="N65" s="20"/>
      <c r="O65" s="21"/>
      <c r="P65" s="21"/>
      <c r="Q65" s="16">
        <f t="shared" si="0"/>
        <v>0</v>
      </c>
    </row>
    <row r="66" spans="2:17" x14ac:dyDescent="0.25">
      <c r="B66" s="15" t="s">
        <v>72</v>
      </c>
      <c r="C66" s="8">
        <v>13151951</v>
      </c>
      <c r="D66" s="8">
        <v>-8799600</v>
      </c>
      <c r="E66" s="16">
        <v>0</v>
      </c>
      <c r="F66" s="16">
        <f>VLOOKUP(B66,[1]RefCCPCuenta!$B$9:$F$46,4,FALSE)</f>
        <v>963403.07</v>
      </c>
      <c r="G66" s="16">
        <f>VLOOKUP(B66,[1]RefCCPCuenta!$B$9:$F$46,5,FALSE)</f>
        <v>0</v>
      </c>
      <c r="H66" s="20"/>
      <c r="I66" s="21"/>
      <c r="J66" s="21"/>
      <c r="K66" s="20"/>
      <c r="L66" s="21"/>
      <c r="M66" s="21"/>
      <c r="N66" s="20"/>
      <c r="O66" s="21"/>
      <c r="P66" s="21"/>
      <c r="Q66" s="16">
        <f t="shared" si="0"/>
        <v>963403.07</v>
      </c>
    </row>
    <row r="67" spans="2:17" x14ac:dyDescent="0.25">
      <c r="B67" s="12" t="s">
        <v>73</v>
      </c>
      <c r="C67" s="8">
        <v>6674991280</v>
      </c>
      <c r="D67" s="8">
        <v>-555709748</v>
      </c>
      <c r="E67" s="13">
        <f>+SUM(E68:E71)</f>
        <v>290900959.35000002</v>
      </c>
      <c r="F67" s="18">
        <f>+SUM(F68:F71)</f>
        <v>578304858.13999999</v>
      </c>
      <c r="G67" s="18">
        <f>+SUM(G68:G71)</f>
        <v>368276708.09000003</v>
      </c>
      <c r="H67" s="19"/>
      <c r="I67" s="18"/>
      <c r="J67" s="18"/>
      <c r="K67" s="19"/>
      <c r="L67" s="18"/>
      <c r="M67" s="18"/>
      <c r="N67" s="19"/>
      <c r="O67" s="18"/>
      <c r="P67" s="18"/>
      <c r="Q67" s="13">
        <f t="shared" si="0"/>
        <v>1237482525.5799999</v>
      </c>
    </row>
    <row r="68" spans="2:17" x14ac:dyDescent="0.25">
      <c r="B68" s="15" t="s">
        <v>74</v>
      </c>
      <c r="C68" s="8">
        <v>5781743562</v>
      </c>
      <c r="D68" s="8">
        <v>-1033850246</v>
      </c>
      <c r="E68" s="16">
        <f>+_xlfn.XLOOKUP(B68,'[2]RefCCPCuenta (2)'!$B:$B,'[2]RefCCPCuenta (2)'!$D:$D)</f>
        <v>290900959.35000002</v>
      </c>
      <c r="F68" s="16">
        <f>VLOOKUP(B68,[1]RefCCPCuenta!$B$9:$F$46,4,FALSE)</f>
        <v>578304858.13999999</v>
      </c>
      <c r="G68" s="16">
        <f>VLOOKUP(B68,[1]RefCCPCuenta!$B$9:$F$46,5,FALSE)</f>
        <v>193313225.71000001</v>
      </c>
      <c r="H68" s="20"/>
      <c r="I68" s="21"/>
      <c r="J68" s="21"/>
      <c r="K68" s="20"/>
      <c r="L68" s="21"/>
      <c r="M68" s="21"/>
      <c r="N68" s="20"/>
      <c r="O68" s="21"/>
      <c r="P68" s="21"/>
      <c r="Q68" s="16">
        <f t="shared" si="0"/>
        <v>1062519043.2</v>
      </c>
    </row>
    <row r="69" spans="2:17" x14ac:dyDescent="0.25">
      <c r="B69" s="15" t="s">
        <v>75</v>
      </c>
      <c r="C69" s="8">
        <v>893247718</v>
      </c>
      <c r="D69" s="8">
        <v>478140498</v>
      </c>
      <c r="E69" s="16">
        <f>+_xlfn.XLOOKUP(B69,'[2]RefCCPCuenta (2)'!$B:$B,'[2]RefCCPCuenta (2)'!$D:$D)</f>
        <v>0</v>
      </c>
      <c r="F69" s="16">
        <f>VLOOKUP(B69,[1]RefCCPCuenta!$B$9:$F$46,4,FALSE)</f>
        <v>0</v>
      </c>
      <c r="G69" s="16">
        <f>VLOOKUP(B69,[1]RefCCPCuenta!$B$9:$F$46,5,FALSE)</f>
        <v>174963482.38</v>
      </c>
      <c r="H69" s="20"/>
      <c r="I69" s="21"/>
      <c r="J69" s="21"/>
      <c r="K69" s="20"/>
      <c r="L69" s="21"/>
      <c r="M69" s="21"/>
      <c r="N69" s="20"/>
      <c r="O69" s="21"/>
      <c r="P69" s="21"/>
      <c r="Q69" s="16">
        <f t="shared" si="0"/>
        <v>174963482.38</v>
      </c>
    </row>
    <row r="70" spans="2:17" x14ac:dyDescent="0.25">
      <c r="B70" s="15" t="s">
        <v>76</v>
      </c>
      <c r="C70" s="8">
        <v>0</v>
      </c>
      <c r="D70" s="8">
        <v>0</v>
      </c>
      <c r="E70" s="16">
        <v>0</v>
      </c>
      <c r="F70" s="16">
        <v>0</v>
      </c>
      <c r="G70" s="16">
        <v>0</v>
      </c>
      <c r="H70" s="20"/>
      <c r="I70" s="21"/>
      <c r="J70" s="21"/>
      <c r="K70" s="20"/>
      <c r="L70" s="21"/>
      <c r="M70" s="21"/>
      <c r="N70" s="20"/>
      <c r="O70" s="21"/>
      <c r="P70" s="21"/>
      <c r="Q70" s="16">
        <f t="shared" si="0"/>
        <v>0</v>
      </c>
    </row>
    <row r="71" spans="2:17" x14ac:dyDescent="0.25">
      <c r="B71" s="15" t="s">
        <v>77</v>
      </c>
      <c r="C71" s="8">
        <v>0</v>
      </c>
      <c r="D71" s="8">
        <v>0</v>
      </c>
      <c r="E71" s="16">
        <v>0</v>
      </c>
      <c r="F71" s="16">
        <v>0</v>
      </c>
      <c r="G71" s="16">
        <v>0</v>
      </c>
      <c r="H71" s="20"/>
      <c r="I71" s="21"/>
      <c r="J71" s="21"/>
      <c r="K71" s="20"/>
      <c r="L71" s="21"/>
      <c r="M71" s="21"/>
      <c r="N71" s="20"/>
      <c r="O71" s="21"/>
      <c r="P71" s="21"/>
      <c r="Q71" s="16">
        <f t="shared" si="0"/>
        <v>0</v>
      </c>
    </row>
    <row r="72" spans="2:17" x14ac:dyDescent="0.25">
      <c r="B72" s="12" t="s">
        <v>78</v>
      </c>
      <c r="C72" s="8">
        <v>0</v>
      </c>
      <c r="D72" s="8">
        <v>0</v>
      </c>
      <c r="E72" s="13">
        <f>+SUM(E73:E77)</f>
        <v>0</v>
      </c>
      <c r="F72" s="18">
        <f>+SUM(F73:F77)</f>
        <v>0</v>
      </c>
      <c r="G72" s="18">
        <f>+SUM(G73:G77)</f>
        <v>0</v>
      </c>
      <c r="H72" s="19"/>
      <c r="I72" s="18"/>
      <c r="J72" s="18"/>
      <c r="K72" s="19"/>
      <c r="L72" s="18"/>
      <c r="M72" s="18"/>
      <c r="N72" s="19"/>
      <c r="O72" s="18"/>
      <c r="P72" s="18"/>
      <c r="Q72" s="13">
        <f t="shared" si="0"/>
        <v>0</v>
      </c>
    </row>
    <row r="73" spans="2:17" x14ac:dyDescent="0.25">
      <c r="B73" s="15" t="s">
        <v>79</v>
      </c>
      <c r="C73" s="8">
        <v>0</v>
      </c>
      <c r="D73" s="8">
        <v>0</v>
      </c>
      <c r="E73" s="16">
        <v>0</v>
      </c>
      <c r="F73" s="16">
        <v>0</v>
      </c>
      <c r="G73" s="16">
        <v>0</v>
      </c>
      <c r="H73" s="20"/>
      <c r="I73" s="21"/>
      <c r="J73" s="21"/>
      <c r="K73" s="20"/>
      <c r="L73" s="21"/>
      <c r="M73" s="21"/>
      <c r="N73" s="20"/>
      <c r="O73" s="21"/>
      <c r="P73" s="21"/>
      <c r="Q73" s="16">
        <f t="shared" si="0"/>
        <v>0</v>
      </c>
    </row>
    <row r="74" spans="2:17" x14ac:dyDescent="0.25">
      <c r="B74" s="15" t="s">
        <v>80</v>
      </c>
      <c r="C74" s="8">
        <v>0</v>
      </c>
      <c r="D74" s="8">
        <v>0</v>
      </c>
      <c r="E74" s="16">
        <v>0</v>
      </c>
      <c r="F74" s="16">
        <v>0</v>
      </c>
      <c r="G74" s="16">
        <v>0</v>
      </c>
      <c r="H74" s="20"/>
      <c r="I74" s="21"/>
      <c r="J74" s="21"/>
      <c r="K74" s="20"/>
      <c r="L74" s="21"/>
      <c r="M74" s="21"/>
      <c r="N74" s="20"/>
      <c r="O74" s="21"/>
      <c r="P74" s="21"/>
      <c r="Q74" s="16">
        <f t="shared" si="0"/>
        <v>0</v>
      </c>
    </row>
    <row r="75" spans="2:17" x14ac:dyDescent="0.25">
      <c r="B75" s="15" t="s">
        <v>81</v>
      </c>
      <c r="C75" s="8">
        <v>0</v>
      </c>
      <c r="D75" s="8">
        <v>0</v>
      </c>
      <c r="E75" s="16">
        <v>0</v>
      </c>
      <c r="F75" s="16">
        <v>0</v>
      </c>
      <c r="G75" s="16">
        <v>0</v>
      </c>
      <c r="H75" s="20"/>
      <c r="I75" s="21"/>
      <c r="J75" s="21"/>
      <c r="K75" s="20"/>
      <c r="L75" s="21"/>
      <c r="M75" s="21"/>
      <c r="N75" s="20"/>
      <c r="O75" s="21"/>
      <c r="P75" s="21"/>
      <c r="Q75" s="16">
        <f t="shared" si="0"/>
        <v>0</v>
      </c>
    </row>
    <row r="76" spans="2:17" x14ac:dyDescent="0.25">
      <c r="B76" s="15" t="s">
        <v>82</v>
      </c>
      <c r="C76" s="8">
        <v>0</v>
      </c>
      <c r="D76" s="8">
        <v>0</v>
      </c>
      <c r="E76" s="16">
        <v>0</v>
      </c>
      <c r="F76" s="16">
        <v>0</v>
      </c>
      <c r="G76" s="16">
        <v>0</v>
      </c>
      <c r="H76" s="20"/>
      <c r="I76" s="21"/>
      <c r="J76" s="21"/>
      <c r="K76" s="20"/>
      <c r="L76" s="21"/>
      <c r="M76" s="21"/>
      <c r="N76" s="20"/>
      <c r="O76" s="21"/>
      <c r="P76" s="21"/>
      <c r="Q76" s="16">
        <f t="shared" si="0"/>
        <v>0</v>
      </c>
    </row>
    <row r="77" spans="2:17" x14ac:dyDescent="0.25">
      <c r="B77" s="15" t="s">
        <v>83</v>
      </c>
      <c r="C77" s="8">
        <v>0</v>
      </c>
      <c r="D77" s="8">
        <v>0</v>
      </c>
      <c r="E77" s="16">
        <v>0</v>
      </c>
      <c r="F77" s="16">
        <v>0</v>
      </c>
      <c r="G77" s="16">
        <v>0</v>
      </c>
      <c r="H77" s="20"/>
      <c r="I77" s="21"/>
      <c r="J77" s="21"/>
      <c r="K77" s="20"/>
      <c r="L77" s="21"/>
      <c r="M77" s="21"/>
      <c r="N77" s="20"/>
      <c r="O77" s="21"/>
      <c r="P77" s="21"/>
      <c r="Q77" s="16">
        <f t="shared" si="0"/>
        <v>0</v>
      </c>
    </row>
    <row r="78" spans="2:17" x14ac:dyDescent="0.25">
      <c r="B78" s="12" t="s">
        <v>84</v>
      </c>
      <c r="C78" s="8">
        <v>0</v>
      </c>
      <c r="D78" s="8">
        <v>0</v>
      </c>
      <c r="E78" s="13">
        <f>+SUM(E79:E83)</f>
        <v>0</v>
      </c>
      <c r="F78" s="18">
        <f>+SUM(F79:F83)</f>
        <v>0</v>
      </c>
      <c r="G78" s="18">
        <f>+SUM(G79:G83)</f>
        <v>0</v>
      </c>
      <c r="H78" s="19"/>
      <c r="I78" s="18"/>
      <c r="J78" s="18"/>
      <c r="K78" s="19"/>
      <c r="L78" s="18"/>
      <c r="M78" s="18"/>
      <c r="N78" s="19"/>
      <c r="O78" s="18"/>
      <c r="P78" s="18"/>
      <c r="Q78" s="13">
        <f t="shared" ref="Q78:Q92" si="1">+SUM(E78:P78)</f>
        <v>0</v>
      </c>
    </row>
    <row r="79" spans="2:17" x14ac:dyDescent="0.25">
      <c r="B79" s="15" t="s">
        <v>85</v>
      </c>
      <c r="C79" s="8">
        <v>0</v>
      </c>
      <c r="D79" s="8">
        <v>0</v>
      </c>
      <c r="E79" s="16">
        <v>0</v>
      </c>
      <c r="F79" s="16">
        <v>0</v>
      </c>
      <c r="G79" s="16">
        <v>0</v>
      </c>
      <c r="H79" s="20"/>
      <c r="I79" s="21"/>
      <c r="J79" s="21"/>
      <c r="K79" s="20"/>
      <c r="L79" s="21"/>
      <c r="M79" s="21"/>
      <c r="N79" s="20"/>
      <c r="O79" s="21"/>
      <c r="P79" s="21"/>
      <c r="Q79" s="16">
        <f t="shared" si="1"/>
        <v>0</v>
      </c>
    </row>
    <row r="80" spans="2:17" x14ac:dyDescent="0.25">
      <c r="B80" s="15" t="s">
        <v>86</v>
      </c>
      <c r="C80" s="8">
        <v>0</v>
      </c>
      <c r="D80" s="8">
        <v>0</v>
      </c>
      <c r="E80" s="16">
        <v>0</v>
      </c>
      <c r="F80" s="16">
        <v>0</v>
      </c>
      <c r="G80" s="16">
        <v>0</v>
      </c>
      <c r="H80" s="20"/>
      <c r="I80" s="21"/>
      <c r="J80" s="21"/>
      <c r="K80" s="20"/>
      <c r="L80" s="21"/>
      <c r="M80" s="21"/>
      <c r="N80" s="20"/>
      <c r="O80" s="21"/>
      <c r="P80" s="21"/>
      <c r="Q80" s="16">
        <f t="shared" si="1"/>
        <v>0</v>
      </c>
    </row>
    <row r="81" spans="2:17" x14ac:dyDescent="0.25">
      <c r="B81" s="15" t="s">
        <v>87</v>
      </c>
      <c r="C81" s="8">
        <v>0</v>
      </c>
      <c r="D81" s="8">
        <v>0</v>
      </c>
      <c r="E81" s="16">
        <v>0</v>
      </c>
      <c r="F81" s="16">
        <v>0</v>
      </c>
      <c r="G81" s="16">
        <v>0</v>
      </c>
      <c r="H81" s="20"/>
      <c r="I81" s="21"/>
      <c r="J81" s="21"/>
      <c r="K81" s="20"/>
      <c r="L81" s="21"/>
      <c r="M81" s="21"/>
      <c r="N81" s="20"/>
      <c r="O81" s="21"/>
      <c r="P81" s="21"/>
      <c r="Q81" s="16">
        <f t="shared" si="1"/>
        <v>0</v>
      </c>
    </row>
    <row r="82" spans="2:17" x14ac:dyDescent="0.25">
      <c r="B82" s="15" t="s">
        <v>88</v>
      </c>
      <c r="C82" s="8">
        <v>0</v>
      </c>
      <c r="D82" s="8">
        <v>0</v>
      </c>
      <c r="E82" s="16">
        <v>0</v>
      </c>
      <c r="F82" s="16">
        <v>0</v>
      </c>
      <c r="G82" s="16">
        <v>0</v>
      </c>
      <c r="H82" s="20"/>
      <c r="I82" s="21"/>
      <c r="J82" s="21"/>
      <c r="K82" s="20"/>
      <c r="L82" s="21"/>
      <c r="M82" s="21"/>
      <c r="N82" s="20"/>
      <c r="O82" s="21"/>
      <c r="P82" s="21"/>
      <c r="Q82" s="16">
        <f t="shared" si="1"/>
        <v>0</v>
      </c>
    </row>
    <row r="83" spans="2:17" x14ac:dyDescent="0.25">
      <c r="B83" s="15" t="s">
        <v>89</v>
      </c>
      <c r="C83" s="8">
        <v>0</v>
      </c>
      <c r="D83" s="8">
        <v>0</v>
      </c>
      <c r="E83" s="16">
        <v>0</v>
      </c>
      <c r="F83" s="16">
        <v>0</v>
      </c>
      <c r="G83" s="16">
        <v>0</v>
      </c>
      <c r="H83" s="20"/>
      <c r="I83" s="21"/>
      <c r="J83" s="21"/>
      <c r="K83" s="20"/>
      <c r="L83" s="21"/>
      <c r="M83" s="21"/>
      <c r="N83" s="20"/>
      <c r="O83" s="21"/>
      <c r="P83" s="21"/>
      <c r="Q83" s="16">
        <f t="shared" si="1"/>
        <v>0</v>
      </c>
    </row>
    <row r="84" spans="2:17" x14ac:dyDescent="0.25">
      <c r="B84" s="7" t="s">
        <v>90</v>
      </c>
      <c r="C84" s="8">
        <v>0</v>
      </c>
      <c r="D84" s="8">
        <v>0</v>
      </c>
      <c r="E84" s="9">
        <f>+E85+E88+E91</f>
        <v>0</v>
      </c>
      <c r="F84" s="10">
        <f>+F85+F88+F91</f>
        <v>0</v>
      </c>
      <c r="G84" s="10">
        <f>+G85+G88+G91</f>
        <v>0</v>
      </c>
      <c r="H84" s="22"/>
      <c r="I84" s="10"/>
      <c r="J84" s="10"/>
      <c r="K84" s="22"/>
      <c r="L84" s="10"/>
      <c r="M84" s="10"/>
      <c r="N84" s="22"/>
      <c r="O84" s="10"/>
      <c r="P84" s="10"/>
      <c r="Q84" s="9">
        <f t="shared" si="1"/>
        <v>0</v>
      </c>
    </row>
    <row r="85" spans="2:17" x14ac:dyDescent="0.25">
      <c r="B85" s="12" t="s">
        <v>91</v>
      </c>
      <c r="C85" s="8">
        <v>0</v>
      </c>
      <c r="D85" s="8">
        <v>0</v>
      </c>
      <c r="E85" s="13">
        <f>+SUM(E86:E87)</f>
        <v>0</v>
      </c>
      <c r="F85" s="18">
        <f>+SUM(F86:F87)</f>
        <v>0</v>
      </c>
      <c r="G85" s="18">
        <f>+SUM(G86:G87)</f>
        <v>0</v>
      </c>
      <c r="H85" s="19"/>
      <c r="I85" s="18"/>
      <c r="J85" s="18"/>
      <c r="K85" s="19"/>
      <c r="L85" s="18"/>
      <c r="M85" s="18"/>
      <c r="N85" s="19"/>
      <c r="O85" s="18"/>
      <c r="P85" s="18"/>
      <c r="Q85" s="13">
        <f t="shared" si="1"/>
        <v>0</v>
      </c>
    </row>
    <row r="86" spans="2:17" x14ac:dyDescent="0.25">
      <c r="B86" s="15" t="s">
        <v>92</v>
      </c>
      <c r="C86" s="8">
        <v>0</v>
      </c>
      <c r="D86" s="8">
        <v>0</v>
      </c>
      <c r="E86" s="16">
        <v>0</v>
      </c>
      <c r="F86" s="16">
        <v>0</v>
      </c>
      <c r="G86" s="16">
        <v>0</v>
      </c>
      <c r="H86" s="20"/>
      <c r="I86" s="21"/>
      <c r="J86" s="21"/>
      <c r="K86" s="20"/>
      <c r="L86" s="21"/>
      <c r="M86" s="21"/>
      <c r="N86" s="20"/>
      <c r="O86" s="21"/>
      <c r="P86" s="21"/>
      <c r="Q86" s="16">
        <f t="shared" si="1"/>
        <v>0</v>
      </c>
    </row>
    <row r="87" spans="2:17" x14ac:dyDescent="0.25">
      <c r="B87" s="15" t="s">
        <v>93</v>
      </c>
      <c r="C87" s="8">
        <v>0</v>
      </c>
      <c r="D87" s="8">
        <v>0</v>
      </c>
      <c r="E87" s="16">
        <v>0</v>
      </c>
      <c r="F87" s="16">
        <v>0</v>
      </c>
      <c r="G87" s="16">
        <v>0</v>
      </c>
      <c r="H87" s="20"/>
      <c r="I87" s="21"/>
      <c r="J87" s="21"/>
      <c r="K87" s="20"/>
      <c r="L87" s="21"/>
      <c r="M87" s="21"/>
      <c r="N87" s="20"/>
      <c r="O87" s="21"/>
      <c r="P87" s="21"/>
      <c r="Q87" s="16">
        <f t="shared" si="1"/>
        <v>0</v>
      </c>
    </row>
    <row r="88" spans="2:17" x14ac:dyDescent="0.25">
      <c r="B88" s="12" t="s">
        <v>94</v>
      </c>
      <c r="C88" s="8">
        <v>0</v>
      </c>
      <c r="D88" s="8">
        <v>0</v>
      </c>
      <c r="E88" s="13">
        <f>+SUM(E89:E90)</f>
        <v>0</v>
      </c>
      <c r="F88" s="18">
        <f>+SUM(F89:F90)</f>
        <v>0</v>
      </c>
      <c r="G88" s="18">
        <f>+SUM(G89:G90)</f>
        <v>0</v>
      </c>
      <c r="H88" s="19"/>
      <c r="I88" s="18"/>
      <c r="J88" s="18"/>
      <c r="K88" s="19"/>
      <c r="L88" s="18"/>
      <c r="M88" s="18"/>
      <c r="N88" s="19"/>
      <c r="O88" s="18"/>
      <c r="P88" s="18"/>
      <c r="Q88" s="13">
        <f t="shared" si="1"/>
        <v>0</v>
      </c>
    </row>
    <row r="89" spans="2:17" x14ac:dyDescent="0.25">
      <c r="B89" s="15" t="s">
        <v>95</v>
      </c>
      <c r="C89" s="8">
        <v>0</v>
      </c>
      <c r="D89" s="8">
        <v>0</v>
      </c>
      <c r="E89" s="16">
        <v>0</v>
      </c>
      <c r="F89" s="16">
        <v>0</v>
      </c>
      <c r="G89" s="16">
        <v>0</v>
      </c>
      <c r="H89" s="20"/>
      <c r="I89" s="21"/>
      <c r="J89" s="21"/>
      <c r="K89" s="20"/>
      <c r="L89" s="21"/>
      <c r="M89" s="21"/>
      <c r="N89" s="20"/>
      <c r="O89" s="21"/>
      <c r="P89" s="21"/>
      <c r="Q89" s="16">
        <f t="shared" si="1"/>
        <v>0</v>
      </c>
    </row>
    <row r="90" spans="2:17" x14ac:dyDescent="0.25">
      <c r="B90" s="15" t="s">
        <v>96</v>
      </c>
      <c r="C90" s="8">
        <v>0</v>
      </c>
      <c r="D90" s="8">
        <v>0</v>
      </c>
      <c r="E90" s="16">
        <v>0</v>
      </c>
      <c r="F90" s="16">
        <v>0</v>
      </c>
      <c r="G90" s="16">
        <v>0</v>
      </c>
      <c r="H90" s="20"/>
      <c r="I90" s="21"/>
      <c r="J90" s="21"/>
      <c r="K90" s="20"/>
      <c r="L90" s="21"/>
      <c r="M90" s="21"/>
      <c r="N90" s="20"/>
      <c r="O90" s="21"/>
      <c r="P90" s="21"/>
      <c r="Q90" s="16">
        <f t="shared" si="1"/>
        <v>0</v>
      </c>
    </row>
    <row r="91" spans="2:17" x14ac:dyDescent="0.25">
      <c r="B91" s="12" t="s">
        <v>97</v>
      </c>
      <c r="C91" s="8">
        <v>0</v>
      </c>
      <c r="D91" s="8">
        <v>0</v>
      </c>
      <c r="E91" s="23">
        <f>+SUM(E92)</f>
        <v>0</v>
      </c>
      <c r="F91" s="18">
        <f>+SUM(F92)</f>
        <v>0</v>
      </c>
      <c r="G91" s="18">
        <f>+SUM(G92)</f>
        <v>0</v>
      </c>
      <c r="H91" s="19"/>
      <c r="I91" s="18"/>
      <c r="J91" s="18"/>
      <c r="K91" s="19"/>
      <c r="L91" s="18"/>
      <c r="M91" s="18"/>
      <c r="N91" s="19"/>
      <c r="O91" s="18"/>
      <c r="P91" s="18"/>
      <c r="Q91" s="13">
        <f t="shared" si="1"/>
        <v>0</v>
      </c>
    </row>
    <row r="92" spans="2:17" ht="15.75" thickBot="1" x14ac:dyDescent="0.3">
      <c r="B92" s="15" t="s">
        <v>98</v>
      </c>
      <c r="C92" s="8">
        <v>0</v>
      </c>
      <c r="D92" s="8">
        <v>0</v>
      </c>
      <c r="E92" s="16">
        <v>0</v>
      </c>
      <c r="F92" s="16">
        <v>0</v>
      </c>
      <c r="G92" s="16">
        <v>0</v>
      </c>
      <c r="H92" s="20"/>
      <c r="I92" s="21"/>
      <c r="J92" s="21"/>
      <c r="K92" s="20"/>
      <c r="L92" s="21"/>
      <c r="M92" s="21"/>
      <c r="N92" s="20"/>
      <c r="O92" s="21"/>
      <c r="P92" s="21"/>
      <c r="Q92" s="16">
        <f t="shared" si="1"/>
        <v>0</v>
      </c>
    </row>
    <row r="93" spans="2:17" ht="15.75" thickTop="1" x14ac:dyDescent="0.25">
      <c r="B93" s="7" t="s">
        <v>99</v>
      </c>
      <c r="C93" s="8">
        <v>13772224962</v>
      </c>
      <c r="D93" s="8">
        <v>498832438</v>
      </c>
      <c r="E93" s="24">
        <f t="shared" ref="E93:P93" si="2">+E13</f>
        <v>559848065.21000004</v>
      </c>
      <c r="F93" s="25">
        <f t="shared" si="2"/>
        <v>1585230502.4400001</v>
      </c>
      <c r="G93" s="25">
        <f t="shared" si="2"/>
        <v>1239297640.0700002</v>
      </c>
      <c r="H93" s="24">
        <f t="shared" si="2"/>
        <v>0</v>
      </c>
      <c r="I93" s="25">
        <f t="shared" si="2"/>
        <v>0</v>
      </c>
      <c r="J93" s="25">
        <f t="shared" si="2"/>
        <v>0</v>
      </c>
      <c r="K93" s="24">
        <f t="shared" si="2"/>
        <v>0</v>
      </c>
      <c r="L93" s="25">
        <f t="shared" si="2"/>
        <v>0</v>
      </c>
      <c r="M93" s="25">
        <f t="shared" si="2"/>
        <v>0</v>
      </c>
      <c r="N93" s="24">
        <f t="shared" si="2"/>
        <v>0</v>
      </c>
      <c r="O93" s="25">
        <f t="shared" si="2"/>
        <v>0</v>
      </c>
      <c r="P93" s="25">
        <f t="shared" si="2"/>
        <v>0</v>
      </c>
      <c r="Q93" s="24">
        <f t="shared" ref="Q93" si="3">SUM(E93:P93)</f>
        <v>3384376207.7200003</v>
      </c>
    </row>
    <row r="95" spans="2:17" ht="15.75" thickBot="1" x14ac:dyDescent="0.3"/>
    <row r="96" spans="2:17" ht="15.75" thickBot="1" x14ac:dyDescent="0.3">
      <c r="B96" s="26" t="s">
        <v>100</v>
      </c>
    </row>
    <row r="97" spans="2:2" ht="31.5" customHeight="1" thickBot="1" x14ac:dyDescent="0.3">
      <c r="B97" s="27" t="s">
        <v>101</v>
      </c>
    </row>
    <row r="98" spans="2:2" ht="21" customHeight="1" x14ac:dyDescent="0.25">
      <c r="B98" s="35" t="s">
        <v>102</v>
      </c>
    </row>
    <row r="99" spans="2:2" ht="22.5" customHeight="1" thickBot="1" x14ac:dyDescent="0.3">
      <c r="B99" s="36"/>
    </row>
    <row r="100" spans="2:2" ht="15.75" thickBot="1" x14ac:dyDescent="0.3">
      <c r="B100" s="28" t="s">
        <v>103</v>
      </c>
    </row>
  </sheetData>
  <mergeCells count="5">
    <mergeCell ref="B6:Q6"/>
    <mergeCell ref="B7:Q7"/>
    <mergeCell ref="B8:Q8"/>
    <mergeCell ref="B9:Q9"/>
    <mergeCell ref="B98:B99"/>
  </mergeCells>
  <printOptions verticalCentered="1"/>
  <pageMargins left="0.70866141732283472" right="0.70866141732283472" top="0" bottom="1.4566929133858268" header="0" footer="0.31496062992125984"/>
  <pageSetup paperSize="5" scale="45" fitToHeight="0" orientation="landscape" r:id="rId2"/>
  <headerFooter>
    <oddFooter xml:space="preserve">&amp;R
</oddFooter>
  </headerFooter>
  <rowBreaks count="1" manualBreakCount="1">
    <brk id="6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Presu. marzo 2024</vt:lpstr>
      <vt:lpstr>'Ejecución Presu. marzo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Muñoz Ventura</dc:creator>
  <cp:lastModifiedBy>Yonuery De La Cruz Espinosa</cp:lastModifiedBy>
  <dcterms:created xsi:type="dcterms:W3CDTF">2024-04-03T14:05:03Z</dcterms:created>
  <dcterms:modified xsi:type="dcterms:W3CDTF">2024-04-03T16:57:41Z</dcterms:modified>
</cp:coreProperties>
</file>