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"/>
    </mc:Choice>
  </mc:AlternateContent>
  <xr:revisionPtr revIDLastSave="0" documentId="13_ncr:1_{40F9DC1A-8A05-4F0F-AD2B-DA289D685470}" xr6:coauthVersionLast="47" xr6:coauthVersionMax="47" xr10:uidLastSave="{00000000-0000-0000-0000-000000000000}"/>
  <bookViews>
    <workbookView xWindow="-120" yWindow="-120" windowWidth="29040" windowHeight="15840" xr2:uid="{89C706E5-DDA9-4370-9940-B34593D6852A}"/>
  </bookViews>
  <sheets>
    <sheet name="Ejecución Pres. Enero 2024" sheetId="1" r:id="rId1"/>
  </sheets>
  <definedNames>
    <definedName name="_xlnm._FilterDatabase" localSheetId="0" hidden="1">'Ejecución Pres. Enero 2024'!$B$12:$Q$93</definedName>
    <definedName name="_xlnm.Print_Area" localSheetId="0">'Ejecución Pres. Enero 2024'!$A$1:$Q$116</definedName>
    <definedName name="_xlnm.Print_Titles" localSheetId="0">'Ejecución Pres. Enero 2024'!$3:$9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1" l="1"/>
  <c r="O93" i="1"/>
  <c r="N93" i="1"/>
  <c r="M93" i="1"/>
  <c r="L93" i="1"/>
  <c r="K93" i="1"/>
  <c r="J93" i="1"/>
  <c r="I93" i="1"/>
  <c r="H93" i="1"/>
  <c r="G93" i="1"/>
  <c r="F93" i="1"/>
  <c r="Q92" i="1"/>
  <c r="E91" i="1"/>
  <c r="Q91" i="1" s="1"/>
  <c r="Q90" i="1"/>
  <c r="Q89" i="1"/>
  <c r="E88" i="1"/>
  <c r="Q88" i="1" s="1"/>
  <c r="Q87" i="1"/>
  <c r="Q86" i="1"/>
  <c r="E85" i="1"/>
  <c r="Q83" i="1"/>
  <c r="Q82" i="1"/>
  <c r="Q81" i="1"/>
  <c r="Q80" i="1"/>
  <c r="Q79" i="1"/>
  <c r="E78" i="1"/>
  <c r="Q78" i="1" s="1"/>
  <c r="Q77" i="1"/>
  <c r="Q76" i="1"/>
  <c r="Q75" i="1"/>
  <c r="Q74" i="1"/>
  <c r="Q73" i="1"/>
  <c r="E72" i="1"/>
  <c r="Q72" i="1" s="1"/>
  <c r="Q71" i="1"/>
  <c r="Q70" i="1"/>
  <c r="Q69" i="1"/>
  <c r="Q68" i="1"/>
  <c r="E67" i="1"/>
  <c r="Q67" i="1" s="1"/>
  <c r="Q66" i="1"/>
  <c r="Q65" i="1"/>
  <c r="Q64" i="1"/>
  <c r="Q63" i="1"/>
  <c r="Q62" i="1"/>
  <c r="Q61" i="1"/>
  <c r="Q60" i="1"/>
  <c r="Q59" i="1"/>
  <c r="Q58" i="1"/>
  <c r="E57" i="1"/>
  <c r="Q57" i="1" s="1"/>
  <c r="Q56" i="1"/>
  <c r="Q55" i="1"/>
  <c r="Q54" i="1"/>
  <c r="Q53" i="1"/>
  <c r="Q52" i="1"/>
  <c r="Q51" i="1"/>
  <c r="Q50" i="1"/>
  <c r="E49" i="1"/>
  <c r="Q49" i="1" s="1"/>
  <c r="Q48" i="1"/>
  <c r="Q47" i="1"/>
  <c r="Q46" i="1"/>
  <c r="Q45" i="1"/>
  <c r="Q44" i="1"/>
  <c r="Q43" i="1"/>
  <c r="Q42" i="1"/>
  <c r="Q41" i="1"/>
  <c r="E40" i="1"/>
  <c r="Q40" i="1" s="1"/>
  <c r="Q39" i="1"/>
  <c r="Q38" i="1"/>
  <c r="Q37" i="1"/>
  <c r="Q36" i="1"/>
  <c r="Q35" i="1"/>
  <c r="Q34" i="1"/>
  <c r="Q33" i="1"/>
  <c r="Q32" i="1"/>
  <c r="Q31" i="1"/>
  <c r="E30" i="1"/>
  <c r="Q30" i="1" s="1"/>
  <c r="Q29" i="1"/>
  <c r="Q28" i="1"/>
  <c r="Q27" i="1"/>
  <c r="Q26" i="1"/>
  <c r="Q25" i="1"/>
  <c r="Q24" i="1"/>
  <c r="Q23" i="1"/>
  <c r="Q22" i="1"/>
  <c r="Q21" i="1"/>
  <c r="E20" i="1"/>
  <c r="Q20" i="1" s="1"/>
  <c r="Q19" i="1"/>
  <c r="Q18" i="1"/>
  <c r="Q17" i="1"/>
  <c r="Q16" i="1"/>
  <c r="Q15" i="1"/>
  <c r="E14" i="1"/>
  <c r="E84" i="1" l="1"/>
  <c r="Q84" i="1" s="1"/>
  <c r="E13" i="1"/>
  <c r="Q13" i="1" s="1"/>
  <c r="Q85" i="1"/>
  <c r="Q14" i="1"/>
  <c r="E93" i="1" l="1"/>
  <c r="Q93" i="1" s="1"/>
</calcChain>
</file>

<file path=xl/sharedStrings.xml><?xml version="1.0" encoding="utf-8"?>
<sst xmlns="http://schemas.openxmlformats.org/spreadsheetml/2006/main" count="110" uniqueCount="110">
  <si>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</si>
  <si>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</si>
  <si>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</si>
  <si>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</si>
  <si>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</si>
  <si>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</si>
  <si>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</si>
  <si>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</si>
  <si>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</si>
  <si>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</si>
  <si>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</si>
  <si>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</si>
  <si>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</si>
  <si>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</si>
  <si>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</si>
  <si>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</si>
  <si>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</si>
  <si>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</si>
  <si>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</si>
  <si>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</si>
  <si>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</si>
  <si>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</si>
  <si>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</si>
  <si>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</si>
  <si>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</si>
  <si>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</si>
  <si>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</si>
  <si>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</si>
  <si>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</si>
  <si>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</si>
  <si>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</si>
  <si>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</si>
  <si>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</si>
  <si>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</si>
  <si>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</si>
  <si>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</si>
  <si>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</si>
  <si>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</si>
  <si>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</si>
  <si>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</si>
  <si>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</si>
  <si>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</si>
  <si>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</si>
  <si>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</si>
  <si>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</si>
  <si>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</si>
  <si>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</si>
  <si>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</si>
  <si>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</si>
  <si>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</si>
  <si>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</si>
  <si>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</si>
  <si>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</si>
  <si>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</si>
  <si>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</si>
  <si>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</si>
  <si>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</si>
  <si>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</si>
  <si>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</si>
  <si>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</si>
  <si>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</si>
  <si>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</si>
  <si>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</si>
  <si>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</si>
  <si>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</si>
  <si>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</si>
  <si>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</si>
  <si>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</si>
  <si>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</si>
  <si>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</si>
  <si>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</si>
  <si>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</si>
  <si>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</si>
  <si>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</si>
  <si>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</si>
  <si>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</si>
  <si>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</si>
  <si>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</si>
  <si>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</si>
  <si>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</si>
  <si>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</si>
  <si>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</si>
  <si>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</si>
  <si>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</si>
  <si>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</si>
  <si>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</si>
  <si>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</si>
  <si>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</si>
  <si>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</si>
  <si>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</si>
  <si>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</si>
  <si>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</si>
  <si>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</si>
  <si>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</si>
  <si>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</si>
  <si>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</si>
  <si>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</si>
  <si>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</si>
  <si>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</si>
  <si>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</si>
  <si>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indexed="8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</si>
  <si>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indexed="8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</si>
  <si>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indexed="8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</si>
  <si>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Reporte del  (SIGEF)</t>
  </si>
  <si>
    <t xml:space="preserve">Vice Ministro Administrativo Financiero </t>
  </si>
  <si>
    <t xml:space="preserve">              Lic. Lizzy Maxiel Martinez</t>
  </si>
  <si>
    <t xml:space="preserve">          Enc.Ejecución Presupuestaria </t>
  </si>
  <si>
    <t xml:space="preserve">                Ing. Juan Julia Calac </t>
  </si>
  <si>
    <t xml:space="preserve">       Directora Financiera</t>
  </si>
  <si>
    <t xml:space="preserve">    Lic. Giannina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</si>
</sst>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b/>
      <sz val="16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164" fontId="3" fillId="3" borderId="3" xfId="1" applyFont="1" applyFill="1" applyBorder="1" applyAlignment="1">
      <alignment horizontal="left"/>
    </xf>
    <xf numFmtId="164" fontId="3" fillId="3" borderId="3" xfId="0" applyNumberFormat="1" applyFont="1" applyFill="1" applyBorder="1"/>
    <xf numFmtId="0" fontId="0" fillId="0" borderId="0" xfId="0" applyAlignment="1">
      <alignment horizontal="left" indent="1"/>
    </xf>
    <xf numFmtId="164" fontId="1" fillId="4" borderId="4" xfId="1" applyFont="1" applyFill="1" applyBorder="1" applyAlignment="1">
      <alignment horizontal="left" indent="1"/>
    </xf>
    <xf numFmtId="164" fontId="1" fillId="4" borderId="4" xfId="1" applyFont="1" applyFill="1" applyBorder="1"/>
    <xf numFmtId="0" fontId="0" fillId="0" borderId="0" xfId="0" applyAlignment="1">
      <alignment horizontal="left" indent="2"/>
    </xf>
    <xf numFmtId="164" fontId="1" fillId="0" borderId="3" xfId="1" applyFont="1" applyBorder="1" applyAlignment="1">
      <alignment horizontal="left" indent="2"/>
    </xf>
    <xf numFmtId="164" fontId="1" fillId="0" borderId="3" xfId="1" applyFont="1" applyBorder="1"/>
    <xf numFmtId="164" fontId="1" fillId="4" borderId="4" xfId="0" applyNumberFormat="1" applyFont="1" applyFill="1" applyBorder="1"/>
    <xf numFmtId="0" fontId="1" fillId="4" borderId="4" xfId="0" applyFont="1" applyFill="1" applyBorder="1" applyAlignment="1">
      <alignment horizontal="left" indent="1"/>
    </xf>
    <xf numFmtId="164" fontId="1" fillId="0" borderId="3" xfId="0" applyNumberFormat="1" applyFont="1" applyBorder="1"/>
    <xf numFmtId="0" fontId="1" fillId="0" borderId="3" xfId="0" applyFont="1" applyBorder="1" applyAlignment="1">
      <alignment horizontal="left" indent="2"/>
    </xf>
    <xf numFmtId="0" fontId="3" fillId="3" borderId="3" xfId="0" applyFont="1" applyFill="1" applyBorder="1" applyAlignment="1">
      <alignment horizontal="left"/>
    </xf>
    <xf numFmtId="164" fontId="1" fillId="4" borderId="4" xfId="0" applyNumberFormat="1" applyFont="1" applyFill="1" applyBorder="1" applyAlignment="1">
      <alignment horizontal="left" indent="1"/>
    </xf>
    <xf numFmtId="164" fontId="2" fillId="0" borderId="5" xfId="1" applyFont="1" applyBorder="1" applyAlignment="1">
      <alignment horizontal="left"/>
    </xf>
    <xf numFmtId="164" fontId="2" fillId="0" borderId="5" xfId="1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11" fillId="0" borderId="6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4"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164004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189017-DED9-4797-BB2E-9441BBF838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4189" y="450264"/>
          <a:ext cx="1673411" cy="1380615"/>
        </a:xfrm>
        <a:prstGeom prst="rect">
          <a:avLst/>
        </a:prstGeom>
      </xdr:spPr>
    </xdr:pic>
    <xdr:clientData/>
  </xdr:twoCellAnchor>
  <xdr:twoCellAnchor>
    <xdr:from>
      <xdr:col>0</xdr:col>
      <xdr:colOff>671286</xdr:colOff>
      <xdr:row>107</xdr:row>
      <xdr:rowOff>131536</xdr:rowOff>
    </xdr:from>
    <xdr:to>
      <xdr:col>1</xdr:col>
      <xdr:colOff>3002643</xdr:colOff>
      <xdr:row>107</xdr:row>
      <xdr:rowOff>145143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4A51D18-8088-5A88-AF40-7F1356785AF6}"/>
            </a:ext>
          </a:extLst>
        </xdr:cNvPr>
        <xdr:cNvCxnSpPr/>
      </xdr:nvCxnSpPr>
      <xdr:spPr>
        <a:xfrm flipV="1">
          <a:off x="671286" y="21261161"/>
          <a:ext cx="3061607" cy="1360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1508579</xdr:colOff>
      <xdr:row>107</xdr:row>
      <xdr:rowOff>129722</xdr:rowOff>
    </xdr:from>
    <xdr:to>
      <xdr:col>4</xdr:col>
      <xdr:colOff>624114</xdr:colOff>
      <xdr:row>107</xdr:row>
      <xdr:rowOff>143329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7677982C-EB7D-4814-B2AB-63BBBC6D70C2}"/>
            </a:ext>
          </a:extLst>
        </xdr:cNvPr>
        <xdr:cNvCxnSpPr/>
      </xdr:nvCxnSpPr>
      <xdr:spPr>
        <a:xfrm flipV="1">
          <a:off x="9151258" y="20427043"/>
          <a:ext cx="3061606" cy="1360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343352</xdr:colOff>
      <xdr:row>107</xdr:row>
      <xdr:rowOff>142875</xdr:rowOff>
    </xdr:from>
    <xdr:to>
      <xdr:col>15</xdr:col>
      <xdr:colOff>206375</xdr:colOff>
      <xdr:row>107</xdr:row>
      <xdr:rowOff>148318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C3BF2E26-F25D-4301-BD42-F91071C2EA1E}"/>
            </a:ext>
          </a:extLst>
        </xdr:cNvPr>
        <xdr:cNvCxnSpPr/>
      </xdr:nvCxnSpPr>
      <xdr:spPr>
        <a:xfrm flipV="1">
          <a:off x="16123102" y="21272500"/>
          <a:ext cx="3419023" cy="544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45571DB0-E826-4B36-B8B1-D07DE913F920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E35107-043D-44A5-9DDB-A725E9F45687}" name="TablaDinámica3" cacheId="0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27AD9-9AE5-45D9-AAC1-EE94E37294FE}">
  <sheetPr>
    <pageSetUpPr fitToPage="1"/>
  </sheetPr>
  <dimension ref="B4:Q110"/>
  <sheetViews>
    <sheetView showGridLines="0" tabSelected="1" view="pageBreakPreview" topLeftCell="A72" zoomScale="60" zoomScaleNormal="50" workbookViewId="0">
      <selection activeCell="AA89" sqref="AA89"/>
    </sheetView>
  </sheetViews>
  <sheetFormatPr baseColWidth="10" defaultColWidth="10.85546875" defaultRowHeight="15" x14ac:dyDescent="0.25"/>
  <cols>
    <col min="2" max="2" width="103.85546875" customWidth="1"/>
    <col min="3" max="3" width="29.85546875" customWidth="1"/>
    <col min="4" max="4" width="29.28515625" customWidth="1"/>
    <col min="5" max="5" width="22.85546875" customWidth="1"/>
    <col min="6" max="6" width="9.7109375" bestFit="1" customWidth="1"/>
    <col min="7" max="7" width="8" bestFit="1" customWidth="1"/>
    <col min="8" max="11" width="7.42578125" customWidth="1"/>
    <col min="12" max="12" width="8.85546875" bestFit="1" customWidth="1"/>
    <col min="13" max="13" width="13.85546875" bestFit="1" customWidth="1"/>
    <col min="14" max="14" width="10.28515625" bestFit="1" customWidth="1"/>
    <col min="15" max="15" width="13.140625" bestFit="1" customWidth="1"/>
    <col min="16" max="16" width="15.42578125" customWidth="1"/>
    <col min="17" max="17" width="23.140625" bestFit="1" customWidth="1"/>
  </cols>
  <sheetData>
    <row r="4" spans="2:1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7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7" ht="28.5" x14ac:dyDescent="0.25">
      <c r="B6" s="30" t="s">
        <v>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2:17" ht="15.75" x14ac:dyDescent="0.25">
      <c r="B7" s="32">
        <v>2024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2:17" ht="15.75" x14ac:dyDescent="0.25">
      <c r="B8" s="34" t="s"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2:17" ht="15.75" x14ac:dyDescent="0.25">
      <c r="B9" s="35" t="s">
        <v>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2:17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7" ht="18.75" x14ac:dyDescent="0.25">
      <c r="B12" s="3" t="s">
        <v>3</v>
      </c>
      <c r="C12" s="3" t="s">
        <v>4</v>
      </c>
      <c r="D12" s="3" t="s">
        <v>5</v>
      </c>
      <c r="E12" s="4" t="s">
        <v>6</v>
      </c>
      <c r="F12" s="4" t="s">
        <v>7</v>
      </c>
      <c r="G12" s="4" t="s">
        <v>8</v>
      </c>
      <c r="H12" s="4" t="s">
        <v>9</v>
      </c>
      <c r="I12" s="4" t="s">
        <v>10</v>
      </c>
      <c r="J12" s="4" t="s">
        <v>11</v>
      </c>
      <c r="K12" s="4" t="s">
        <v>12</v>
      </c>
      <c r="L12" s="4" t="s">
        <v>13</v>
      </c>
      <c r="M12" s="4" t="s">
        <v>14</v>
      </c>
      <c r="N12" s="4" t="s">
        <v>15</v>
      </c>
      <c r="O12" s="4" t="s">
        <v>16</v>
      </c>
      <c r="P12" s="4" t="s">
        <v>17</v>
      </c>
      <c r="Q12" s="5" t="s">
        <v>18</v>
      </c>
    </row>
    <row r="13" spans="2:17" x14ac:dyDescent="0.25">
      <c r="B13" s="6" t="s">
        <v>19</v>
      </c>
      <c r="C13" s="7">
        <v>13772224962</v>
      </c>
      <c r="D13" s="7">
        <v>498832438</v>
      </c>
      <c r="E13" s="8">
        <f>+E14+E20+E30+E40+E49+E57+E67+E72+E78+E85+E88+E91</f>
        <v>559848065.21000004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>
        <f>+SUM(E13:P13)</f>
        <v>559848065.21000004</v>
      </c>
    </row>
    <row r="14" spans="2:17" x14ac:dyDescent="0.25">
      <c r="B14" s="10" t="s">
        <v>20</v>
      </c>
      <c r="C14" s="7">
        <v>2169203385</v>
      </c>
      <c r="D14" s="7">
        <v>185208489</v>
      </c>
      <c r="E14" s="11">
        <f>+SUM(E15:E19)</f>
        <v>122453982.7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>
        <f t="shared" ref="Q14:Q77" si="0">+SUM(E14:P14)</f>
        <v>122453982.7</v>
      </c>
    </row>
    <row r="15" spans="2:17" x14ac:dyDescent="0.25">
      <c r="B15" s="13" t="s">
        <v>21</v>
      </c>
      <c r="C15" s="7">
        <v>1517975142.1199999</v>
      </c>
      <c r="D15" s="7">
        <v>110573529.12</v>
      </c>
      <c r="E15" s="14">
        <v>101617924.5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>
        <f t="shared" si="0"/>
        <v>101617924.5</v>
      </c>
    </row>
    <row r="16" spans="2:17" x14ac:dyDescent="0.25">
      <c r="B16" s="13" t="s">
        <v>22</v>
      </c>
      <c r="C16" s="7">
        <v>412263200</v>
      </c>
      <c r="D16" s="7">
        <v>1342000</v>
      </c>
      <c r="E16" s="14">
        <v>5343500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>
        <f t="shared" si="0"/>
        <v>5343500</v>
      </c>
    </row>
    <row r="17" spans="2:17" x14ac:dyDescent="0.25">
      <c r="B17" s="13" t="s">
        <v>23</v>
      </c>
      <c r="C17" s="7">
        <v>3000000</v>
      </c>
      <c r="D17" s="7">
        <v>0</v>
      </c>
      <c r="E17" s="14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>
        <f t="shared" si="0"/>
        <v>0</v>
      </c>
    </row>
    <row r="18" spans="2:17" x14ac:dyDescent="0.25">
      <c r="B18" s="13" t="s">
        <v>24</v>
      </c>
      <c r="C18" s="7">
        <v>0</v>
      </c>
      <c r="D18" s="7">
        <v>0</v>
      </c>
      <c r="E18" s="14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>
        <f t="shared" si="0"/>
        <v>0</v>
      </c>
    </row>
    <row r="19" spans="2:17" x14ac:dyDescent="0.25">
      <c r="B19" s="13" t="s">
        <v>25</v>
      </c>
      <c r="C19" s="7">
        <v>235965042.88</v>
      </c>
      <c r="D19" s="7">
        <v>73292959.879999995</v>
      </c>
      <c r="E19" s="14">
        <v>15492558.199999999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>
        <f t="shared" si="0"/>
        <v>15492558.199999999</v>
      </c>
    </row>
    <row r="20" spans="2:17" x14ac:dyDescent="0.25">
      <c r="B20" s="10" t="s">
        <v>26</v>
      </c>
      <c r="C20" s="7">
        <v>890951904</v>
      </c>
      <c r="D20" s="7">
        <v>-53402000</v>
      </c>
      <c r="E20" s="11">
        <f>+SUM(E21:E29)</f>
        <v>40556595.619999997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>
        <f t="shared" si="0"/>
        <v>40556595.619999997</v>
      </c>
    </row>
    <row r="21" spans="2:17" x14ac:dyDescent="0.25">
      <c r="B21" s="13" t="s">
        <v>27</v>
      </c>
      <c r="C21" s="7">
        <v>57930000</v>
      </c>
      <c r="D21" s="7">
        <v>0</v>
      </c>
      <c r="E21" s="14">
        <v>2264859.66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5">
        <f t="shared" si="0"/>
        <v>2264859.66</v>
      </c>
    </row>
    <row r="22" spans="2:17" x14ac:dyDescent="0.25">
      <c r="B22" s="13" t="s">
        <v>28</v>
      </c>
      <c r="C22" s="7">
        <v>126615000</v>
      </c>
      <c r="D22" s="7">
        <v>0</v>
      </c>
      <c r="E22" s="14">
        <v>17951984.289999999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0"/>
        <v>17951984.289999999</v>
      </c>
    </row>
    <row r="23" spans="2:17" x14ac:dyDescent="0.25">
      <c r="B23" s="13" t="s">
        <v>29</v>
      </c>
      <c r="C23" s="7">
        <v>25005000</v>
      </c>
      <c r="D23" s="7">
        <v>0</v>
      </c>
      <c r="E23" s="14">
        <v>2072860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0"/>
        <v>2072860</v>
      </c>
    </row>
    <row r="24" spans="2:17" x14ac:dyDescent="0.25">
      <c r="B24" s="13" t="s">
        <v>30</v>
      </c>
      <c r="C24" s="7">
        <v>41519800</v>
      </c>
      <c r="D24" s="7">
        <v>24309800</v>
      </c>
      <c r="E24" s="14"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>
        <f t="shared" si="0"/>
        <v>0</v>
      </c>
    </row>
    <row r="25" spans="2:17" x14ac:dyDescent="0.25">
      <c r="B25" s="13" t="s">
        <v>31</v>
      </c>
      <c r="C25" s="7">
        <v>148603946</v>
      </c>
      <c r="D25" s="7">
        <v>-34400000</v>
      </c>
      <c r="E25" s="14">
        <v>5971519.7999999998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0"/>
        <v>5971519.7999999998</v>
      </c>
    </row>
    <row r="26" spans="2:17" x14ac:dyDescent="0.25">
      <c r="B26" s="13" t="s">
        <v>32</v>
      </c>
      <c r="C26" s="7">
        <v>68010000</v>
      </c>
      <c r="D26" s="7">
        <v>-17000000</v>
      </c>
      <c r="E26" s="14">
        <v>3437155.26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>
        <f t="shared" si="0"/>
        <v>3437155.26</v>
      </c>
    </row>
    <row r="27" spans="2:17" x14ac:dyDescent="0.25">
      <c r="B27" s="13" t="s">
        <v>33</v>
      </c>
      <c r="C27" s="7">
        <v>78962636</v>
      </c>
      <c r="D27" s="7">
        <v>-19000000</v>
      </c>
      <c r="E27" s="14">
        <v>605822.69999999995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0"/>
        <v>605822.69999999995</v>
      </c>
    </row>
    <row r="28" spans="2:17" x14ac:dyDescent="0.25">
      <c r="B28" s="13" t="s">
        <v>34</v>
      </c>
      <c r="C28" s="7">
        <v>282195915.56</v>
      </c>
      <c r="D28" s="7">
        <v>-19921406.439999998</v>
      </c>
      <c r="E28" s="14">
        <v>5604429.3499999996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0"/>
        <v>5604429.3499999996</v>
      </c>
    </row>
    <row r="29" spans="2:17" x14ac:dyDescent="0.25">
      <c r="B29" s="13" t="s">
        <v>35</v>
      </c>
      <c r="C29" s="7">
        <v>62109606.439999998</v>
      </c>
      <c r="D29" s="7">
        <v>12609606.440000001</v>
      </c>
      <c r="E29" s="14">
        <v>2647964.56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0"/>
        <v>2647964.56</v>
      </c>
    </row>
    <row r="30" spans="2:17" x14ac:dyDescent="0.25">
      <c r="B30" s="10" t="s">
        <v>36</v>
      </c>
      <c r="C30" s="7">
        <v>603027715</v>
      </c>
      <c r="D30" s="7">
        <v>495241458</v>
      </c>
      <c r="E30" s="11">
        <f>+SUM(E31:E39)</f>
        <v>3027970.37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>
        <f t="shared" si="0"/>
        <v>3027970.37</v>
      </c>
    </row>
    <row r="31" spans="2:17" x14ac:dyDescent="0.25">
      <c r="B31" s="13" t="s">
        <v>37</v>
      </c>
      <c r="C31" s="7">
        <v>156359767</v>
      </c>
      <c r="D31" s="7">
        <v>151056138</v>
      </c>
      <c r="E31" s="14">
        <v>491955.4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5">
        <f t="shared" si="0"/>
        <v>491955.4</v>
      </c>
    </row>
    <row r="32" spans="2:17" x14ac:dyDescent="0.25">
      <c r="B32" s="13" t="s">
        <v>38</v>
      </c>
      <c r="C32" s="7">
        <v>4505351</v>
      </c>
      <c r="D32" s="7">
        <v>395351</v>
      </c>
      <c r="E32" s="14"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5">
        <f t="shared" si="0"/>
        <v>0</v>
      </c>
    </row>
    <row r="33" spans="2:17" x14ac:dyDescent="0.25">
      <c r="B33" s="13" t="s">
        <v>39</v>
      </c>
      <c r="C33" s="7">
        <v>3232371</v>
      </c>
      <c r="D33" s="7">
        <v>-1655000</v>
      </c>
      <c r="E33" s="14">
        <v>396554.34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>
        <f t="shared" si="0"/>
        <v>396554.34</v>
      </c>
    </row>
    <row r="34" spans="2:17" x14ac:dyDescent="0.25">
      <c r="B34" s="13" t="s">
        <v>40</v>
      </c>
      <c r="C34" s="7">
        <v>494580</v>
      </c>
      <c r="D34" s="7">
        <v>-205420</v>
      </c>
      <c r="E34" s="14"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5">
        <f t="shared" si="0"/>
        <v>0</v>
      </c>
    </row>
    <row r="35" spans="2:17" x14ac:dyDescent="0.25">
      <c r="B35" s="13" t="s">
        <v>41</v>
      </c>
      <c r="C35" s="7">
        <v>3190000</v>
      </c>
      <c r="D35" s="7">
        <v>1170000</v>
      </c>
      <c r="E35" s="14"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5">
        <f t="shared" si="0"/>
        <v>0</v>
      </c>
    </row>
    <row r="36" spans="2:17" x14ac:dyDescent="0.25">
      <c r="B36" s="13" t="s">
        <v>42</v>
      </c>
      <c r="C36" s="7">
        <v>337950267</v>
      </c>
      <c r="D36" s="7">
        <v>327900010</v>
      </c>
      <c r="E36" s="14">
        <v>81378.460000000006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5">
        <f t="shared" si="0"/>
        <v>81378.460000000006</v>
      </c>
    </row>
    <row r="37" spans="2:17" x14ac:dyDescent="0.25">
      <c r="B37" s="13" t="s">
        <v>43</v>
      </c>
      <c r="C37" s="7">
        <v>73480379</v>
      </c>
      <c r="D37" s="7">
        <v>9610379</v>
      </c>
      <c r="E37" s="14">
        <v>984457.46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si="0"/>
        <v>984457.46</v>
      </c>
    </row>
    <row r="38" spans="2:17" x14ac:dyDescent="0.25">
      <c r="B38" s="13" t="s">
        <v>44</v>
      </c>
      <c r="C38" s="7">
        <v>0</v>
      </c>
      <c r="D38" s="7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0"/>
        <v>0</v>
      </c>
    </row>
    <row r="39" spans="2:17" x14ac:dyDescent="0.25">
      <c r="B39" s="13" t="s">
        <v>45</v>
      </c>
      <c r="C39" s="7">
        <v>23815000</v>
      </c>
      <c r="D39" s="7">
        <v>6970000</v>
      </c>
      <c r="E39" s="14">
        <v>1073624.71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5">
        <f t="shared" si="0"/>
        <v>1073624.71</v>
      </c>
    </row>
    <row r="40" spans="2:17" x14ac:dyDescent="0.25">
      <c r="B40" s="10" t="s">
        <v>46</v>
      </c>
      <c r="C40" s="7">
        <v>41130000</v>
      </c>
      <c r="D40" s="7">
        <v>0</v>
      </c>
      <c r="E40" s="11">
        <f>+SUM(E41:E48)</f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>
        <f t="shared" si="0"/>
        <v>0</v>
      </c>
    </row>
    <row r="41" spans="2:17" x14ac:dyDescent="0.25">
      <c r="B41" s="13" t="s">
        <v>47</v>
      </c>
      <c r="C41" s="7">
        <v>41130000</v>
      </c>
      <c r="D41" s="7">
        <v>0</v>
      </c>
      <c r="E41" s="14"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5">
        <f t="shared" si="0"/>
        <v>0</v>
      </c>
    </row>
    <row r="42" spans="2:17" x14ac:dyDescent="0.25">
      <c r="B42" s="13" t="s">
        <v>48</v>
      </c>
      <c r="C42" s="7">
        <v>0</v>
      </c>
      <c r="D42" s="7">
        <v>0</v>
      </c>
      <c r="E42" s="14"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5">
        <f t="shared" si="0"/>
        <v>0</v>
      </c>
    </row>
    <row r="43" spans="2:17" x14ac:dyDescent="0.25">
      <c r="B43" s="13" t="s">
        <v>49</v>
      </c>
      <c r="C43" s="7">
        <v>0</v>
      </c>
      <c r="D43" s="7">
        <v>0</v>
      </c>
      <c r="E43" s="14"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5">
        <f t="shared" si="0"/>
        <v>0</v>
      </c>
    </row>
    <row r="44" spans="2:17" x14ac:dyDescent="0.25">
      <c r="B44" s="13" t="s">
        <v>50</v>
      </c>
      <c r="C44" s="7">
        <v>0</v>
      </c>
      <c r="D44" s="7">
        <v>0</v>
      </c>
      <c r="E44" s="14"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5">
        <f t="shared" si="0"/>
        <v>0</v>
      </c>
    </row>
    <row r="45" spans="2:17" x14ac:dyDescent="0.25">
      <c r="B45" s="13" t="s">
        <v>51</v>
      </c>
      <c r="C45" s="7">
        <v>0</v>
      </c>
      <c r="D45" s="7">
        <v>0</v>
      </c>
      <c r="E45" s="14"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5">
        <f t="shared" si="0"/>
        <v>0</v>
      </c>
    </row>
    <row r="46" spans="2:17" x14ac:dyDescent="0.25">
      <c r="B46" s="13" t="s">
        <v>52</v>
      </c>
      <c r="C46" s="7">
        <v>0</v>
      </c>
      <c r="D46" s="7">
        <v>0</v>
      </c>
      <c r="E46" s="14"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5">
        <f t="shared" si="0"/>
        <v>0</v>
      </c>
    </row>
    <row r="47" spans="2:17" x14ac:dyDescent="0.25">
      <c r="B47" s="13" t="s">
        <v>53</v>
      </c>
      <c r="C47" s="7">
        <v>0</v>
      </c>
      <c r="D47" s="7">
        <v>0</v>
      </c>
      <c r="E47" s="14"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5">
        <f t="shared" si="0"/>
        <v>0</v>
      </c>
    </row>
    <row r="48" spans="2:17" x14ac:dyDescent="0.25">
      <c r="B48" s="13" t="s">
        <v>54</v>
      </c>
      <c r="C48" s="7">
        <v>0</v>
      </c>
      <c r="D48" s="7">
        <v>0</v>
      </c>
      <c r="E48" s="14"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5">
        <f t="shared" si="0"/>
        <v>0</v>
      </c>
    </row>
    <row r="49" spans="2:17" x14ac:dyDescent="0.25">
      <c r="B49" s="10" t="s">
        <v>55</v>
      </c>
      <c r="C49" s="7">
        <v>1432429475</v>
      </c>
      <c r="D49" s="7">
        <v>270000000</v>
      </c>
      <c r="E49" s="11">
        <f>+SUM(E50:E56)</f>
        <v>0</v>
      </c>
      <c r="F49" s="16"/>
      <c r="G49" s="16"/>
      <c r="H49" s="17"/>
      <c r="I49" s="16"/>
      <c r="J49" s="16"/>
      <c r="K49" s="17"/>
      <c r="L49" s="16"/>
      <c r="M49" s="16"/>
      <c r="N49" s="17"/>
      <c r="O49" s="16"/>
      <c r="P49" s="16"/>
      <c r="Q49" s="11">
        <f t="shared" si="0"/>
        <v>0</v>
      </c>
    </row>
    <row r="50" spans="2:17" x14ac:dyDescent="0.25">
      <c r="B50" s="13" t="s">
        <v>56</v>
      </c>
      <c r="C50" s="7">
        <v>0</v>
      </c>
      <c r="D50" s="7">
        <v>0</v>
      </c>
      <c r="E50" s="14">
        <v>0</v>
      </c>
      <c r="F50" s="18"/>
      <c r="G50" s="18"/>
      <c r="H50" s="19"/>
      <c r="I50" s="18"/>
      <c r="J50" s="18"/>
      <c r="K50" s="19"/>
      <c r="L50" s="18"/>
      <c r="M50" s="18"/>
      <c r="N50" s="19"/>
      <c r="O50" s="18"/>
      <c r="P50" s="18"/>
      <c r="Q50" s="14">
        <f t="shared" si="0"/>
        <v>0</v>
      </c>
    </row>
    <row r="51" spans="2:17" x14ac:dyDescent="0.25">
      <c r="B51" s="13" t="s">
        <v>57</v>
      </c>
      <c r="C51" s="7">
        <v>0</v>
      </c>
      <c r="D51" s="7">
        <v>0</v>
      </c>
      <c r="E51" s="14">
        <v>0</v>
      </c>
      <c r="F51" s="18"/>
      <c r="G51" s="18"/>
      <c r="H51" s="19"/>
      <c r="I51" s="18"/>
      <c r="J51" s="18"/>
      <c r="K51" s="19"/>
      <c r="L51" s="18"/>
      <c r="M51" s="18"/>
      <c r="N51" s="19"/>
      <c r="O51" s="18"/>
      <c r="P51" s="18"/>
      <c r="Q51" s="14">
        <f t="shared" si="0"/>
        <v>0</v>
      </c>
    </row>
    <row r="52" spans="2:17" x14ac:dyDescent="0.25">
      <c r="B52" s="13" t="s">
        <v>58</v>
      </c>
      <c r="C52" s="7">
        <v>0</v>
      </c>
      <c r="D52" s="7">
        <v>0</v>
      </c>
      <c r="E52" s="14">
        <v>0</v>
      </c>
      <c r="F52" s="18"/>
      <c r="G52" s="18"/>
      <c r="H52" s="19"/>
      <c r="I52" s="18"/>
      <c r="J52" s="18"/>
      <c r="K52" s="19"/>
      <c r="L52" s="18"/>
      <c r="M52" s="18"/>
      <c r="N52" s="19"/>
      <c r="O52" s="18"/>
      <c r="P52" s="18"/>
      <c r="Q52" s="14">
        <f t="shared" si="0"/>
        <v>0</v>
      </c>
    </row>
    <row r="53" spans="2:17" x14ac:dyDescent="0.25">
      <c r="B53" s="13" t="s">
        <v>59</v>
      </c>
      <c r="C53" s="7">
        <v>1432429475</v>
      </c>
      <c r="D53" s="7">
        <v>270000000</v>
      </c>
      <c r="E53" s="14">
        <v>0</v>
      </c>
      <c r="F53" s="18"/>
      <c r="G53" s="18"/>
      <c r="H53" s="19"/>
      <c r="I53" s="18"/>
      <c r="J53" s="18"/>
      <c r="K53" s="19"/>
      <c r="L53" s="18"/>
      <c r="M53" s="18"/>
      <c r="N53" s="19"/>
      <c r="O53" s="18"/>
      <c r="P53" s="18"/>
      <c r="Q53" s="14">
        <f t="shared" si="0"/>
        <v>0</v>
      </c>
    </row>
    <row r="54" spans="2:17" x14ac:dyDescent="0.25">
      <c r="B54" s="13" t="s">
        <v>60</v>
      </c>
      <c r="C54" s="7">
        <v>0</v>
      </c>
      <c r="D54" s="7">
        <v>0</v>
      </c>
      <c r="E54" s="14">
        <v>0</v>
      </c>
      <c r="F54" s="18"/>
      <c r="G54" s="18"/>
      <c r="H54" s="19"/>
      <c r="I54" s="18"/>
      <c r="J54" s="18"/>
      <c r="K54" s="19"/>
      <c r="L54" s="18"/>
      <c r="M54" s="18"/>
      <c r="N54" s="19"/>
      <c r="O54" s="18"/>
      <c r="P54" s="18"/>
      <c r="Q54" s="14">
        <f t="shared" si="0"/>
        <v>0</v>
      </c>
    </row>
    <row r="55" spans="2:17" x14ac:dyDescent="0.25">
      <c r="B55" s="13" t="s">
        <v>61</v>
      </c>
      <c r="C55" s="7">
        <v>0</v>
      </c>
      <c r="D55" s="7">
        <v>0</v>
      </c>
      <c r="E55" s="14">
        <v>0</v>
      </c>
      <c r="F55" s="18"/>
      <c r="G55" s="18"/>
      <c r="H55" s="19"/>
      <c r="I55" s="18"/>
      <c r="J55" s="18"/>
      <c r="K55" s="19"/>
      <c r="L55" s="18"/>
      <c r="M55" s="18"/>
      <c r="N55" s="19"/>
      <c r="O55" s="18"/>
      <c r="P55" s="18"/>
      <c r="Q55" s="14">
        <f t="shared" si="0"/>
        <v>0</v>
      </c>
    </row>
    <row r="56" spans="2:17" x14ac:dyDescent="0.25">
      <c r="B56" s="13" t="s">
        <v>62</v>
      </c>
      <c r="C56" s="7">
        <v>0</v>
      </c>
      <c r="D56" s="7">
        <v>0</v>
      </c>
      <c r="E56" s="14">
        <v>0</v>
      </c>
      <c r="F56" s="18"/>
      <c r="G56" s="18"/>
      <c r="H56" s="19"/>
      <c r="I56" s="18"/>
      <c r="J56" s="18"/>
      <c r="K56" s="19"/>
      <c r="L56" s="18"/>
      <c r="M56" s="18"/>
      <c r="N56" s="19"/>
      <c r="O56" s="18"/>
      <c r="P56" s="18"/>
      <c r="Q56" s="14">
        <f t="shared" si="0"/>
        <v>0</v>
      </c>
    </row>
    <row r="57" spans="2:17" x14ac:dyDescent="0.25">
      <c r="B57" s="10" t="s">
        <v>63</v>
      </c>
      <c r="C57" s="7">
        <v>1960491203</v>
      </c>
      <c r="D57" s="7">
        <v>157494239</v>
      </c>
      <c r="E57" s="11">
        <f>+SUM(E58:E66)</f>
        <v>102908557.17</v>
      </c>
      <c r="F57" s="16"/>
      <c r="G57" s="16"/>
      <c r="H57" s="17"/>
      <c r="I57" s="16"/>
      <c r="J57" s="16"/>
      <c r="K57" s="17"/>
      <c r="L57" s="16"/>
      <c r="M57" s="16"/>
      <c r="N57" s="17"/>
      <c r="O57" s="16"/>
      <c r="P57" s="16"/>
      <c r="Q57" s="11">
        <f t="shared" si="0"/>
        <v>102908557.17</v>
      </c>
    </row>
    <row r="58" spans="2:17" x14ac:dyDescent="0.25">
      <c r="B58" s="13" t="s">
        <v>64</v>
      </c>
      <c r="C58" s="7">
        <v>306806631</v>
      </c>
      <c r="D58" s="7">
        <v>200760681</v>
      </c>
      <c r="E58" s="14">
        <v>17901662.170000002</v>
      </c>
      <c r="F58" s="18"/>
      <c r="G58" s="18"/>
      <c r="H58" s="19"/>
      <c r="I58" s="18"/>
      <c r="J58" s="18"/>
      <c r="K58" s="19"/>
      <c r="L58" s="18"/>
      <c r="M58" s="18"/>
      <c r="N58" s="19"/>
      <c r="O58" s="18"/>
      <c r="P58" s="18"/>
      <c r="Q58" s="14">
        <f t="shared" si="0"/>
        <v>17901662.170000002</v>
      </c>
    </row>
    <row r="59" spans="2:17" x14ac:dyDescent="0.25">
      <c r="B59" s="13" t="s">
        <v>65</v>
      </c>
      <c r="C59" s="7">
        <v>7942136</v>
      </c>
      <c r="D59" s="7">
        <v>3400000</v>
      </c>
      <c r="E59" s="14">
        <v>131605.4</v>
      </c>
      <c r="F59" s="18"/>
      <c r="G59" s="18"/>
      <c r="H59" s="19"/>
      <c r="I59" s="18"/>
      <c r="J59" s="18"/>
      <c r="K59" s="19"/>
      <c r="L59" s="18"/>
      <c r="M59" s="18"/>
      <c r="N59" s="19"/>
      <c r="O59" s="18"/>
      <c r="P59" s="18"/>
      <c r="Q59" s="14">
        <f t="shared" si="0"/>
        <v>131605.4</v>
      </c>
    </row>
    <row r="60" spans="2:17" x14ac:dyDescent="0.25">
      <c r="B60" s="13" t="s">
        <v>66</v>
      </c>
      <c r="C60" s="7">
        <v>1218573710</v>
      </c>
      <c r="D60" s="7">
        <v>-64764818</v>
      </c>
      <c r="E60" s="14">
        <v>84622113.519999996</v>
      </c>
      <c r="F60" s="18"/>
      <c r="G60" s="18"/>
      <c r="H60" s="19"/>
      <c r="I60" s="18"/>
      <c r="J60" s="18"/>
      <c r="K60" s="19"/>
      <c r="L60" s="18"/>
      <c r="M60" s="18"/>
      <c r="N60" s="19"/>
      <c r="O60" s="18"/>
      <c r="P60" s="18"/>
      <c r="Q60" s="14">
        <f t="shared" si="0"/>
        <v>84622113.519999996</v>
      </c>
    </row>
    <row r="61" spans="2:17" x14ac:dyDescent="0.25">
      <c r="B61" s="13" t="s">
        <v>67</v>
      </c>
      <c r="C61" s="7">
        <v>53160000</v>
      </c>
      <c r="D61" s="7">
        <v>1430000</v>
      </c>
      <c r="E61" s="14">
        <v>0</v>
      </c>
      <c r="F61" s="18"/>
      <c r="G61" s="18"/>
      <c r="H61" s="19"/>
      <c r="I61" s="18"/>
      <c r="J61" s="18"/>
      <c r="K61" s="19"/>
      <c r="L61" s="18"/>
      <c r="M61" s="18"/>
      <c r="N61" s="19"/>
      <c r="O61" s="18"/>
      <c r="P61" s="18"/>
      <c r="Q61" s="14">
        <f t="shared" si="0"/>
        <v>0</v>
      </c>
    </row>
    <row r="62" spans="2:17" x14ac:dyDescent="0.25">
      <c r="B62" s="13" t="s">
        <v>68</v>
      </c>
      <c r="C62" s="7">
        <v>304446775</v>
      </c>
      <c r="D62" s="7">
        <v>19067976</v>
      </c>
      <c r="E62" s="14">
        <v>253176.08</v>
      </c>
      <c r="F62" s="18"/>
      <c r="G62" s="18"/>
      <c r="H62" s="19"/>
      <c r="I62" s="18"/>
      <c r="J62" s="18"/>
      <c r="K62" s="19"/>
      <c r="L62" s="18"/>
      <c r="M62" s="18"/>
      <c r="N62" s="19"/>
      <c r="O62" s="18"/>
      <c r="P62" s="18"/>
      <c r="Q62" s="14">
        <f t="shared" si="0"/>
        <v>253176.08</v>
      </c>
    </row>
    <row r="63" spans="2:17" x14ac:dyDescent="0.25">
      <c r="B63" s="13" t="s">
        <v>69</v>
      </c>
      <c r="C63" s="7">
        <v>14400000</v>
      </c>
      <c r="D63" s="7">
        <v>14400000</v>
      </c>
      <c r="E63" s="14">
        <v>0</v>
      </c>
      <c r="F63" s="18"/>
      <c r="G63" s="18"/>
      <c r="H63" s="19"/>
      <c r="I63" s="18"/>
      <c r="J63" s="18"/>
      <c r="K63" s="19"/>
      <c r="L63" s="18"/>
      <c r="M63" s="18"/>
      <c r="N63" s="19"/>
      <c r="O63" s="18"/>
      <c r="P63" s="18"/>
      <c r="Q63" s="14">
        <f t="shared" si="0"/>
        <v>0</v>
      </c>
    </row>
    <row r="64" spans="2:17" x14ac:dyDescent="0.25">
      <c r="B64" s="13" t="s">
        <v>70</v>
      </c>
      <c r="C64" s="7">
        <v>0</v>
      </c>
      <c r="D64" s="7">
        <v>0</v>
      </c>
      <c r="E64" s="14">
        <v>0</v>
      </c>
      <c r="F64" s="18"/>
      <c r="G64" s="18"/>
      <c r="H64" s="19"/>
      <c r="I64" s="18"/>
      <c r="J64" s="18"/>
      <c r="K64" s="19"/>
      <c r="L64" s="18"/>
      <c r="M64" s="18"/>
      <c r="N64" s="19"/>
      <c r="O64" s="18"/>
      <c r="P64" s="18"/>
      <c r="Q64" s="14">
        <f t="shared" si="0"/>
        <v>0</v>
      </c>
    </row>
    <row r="65" spans="2:17" x14ac:dyDescent="0.25">
      <c r="B65" s="13" t="s">
        <v>71</v>
      </c>
      <c r="C65" s="7">
        <v>42010000</v>
      </c>
      <c r="D65" s="7">
        <v>-8000000</v>
      </c>
      <c r="E65" s="14">
        <v>0</v>
      </c>
      <c r="F65" s="18"/>
      <c r="G65" s="18"/>
      <c r="H65" s="19"/>
      <c r="I65" s="18"/>
      <c r="J65" s="18"/>
      <c r="K65" s="19"/>
      <c r="L65" s="18"/>
      <c r="M65" s="18"/>
      <c r="N65" s="19"/>
      <c r="O65" s="18"/>
      <c r="P65" s="18"/>
      <c r="Q65" s="14">
        <f t="shared" si="0"/>
        <v>0</v>
      </c>
    </row>
    <row r="66" spans="2:17" x14ac:dyDescent="0.25">
      <c r="B66" s="13" t="s">
        <v>72</v>
      </c>
      <c r="C66" s="7">
        <v>13151951</v>
      </c>
      <c r="D66" s="7">
        <v>-8799600</v>
      </c>
      <c r="E66" s="14">
        <v>0</v>
      </c>
      <c r="F66" s="18"/>
      <c r="G66" s="18"/>
      <c r="H66" s="19"/>
      <c r="I66" s="18"/>
      <c r="J66" s="18"/>
      <c r="K66" s="19"/>
      <c r="L66" s="18"/>
      <c r="M66" s="18"/>
      <c r="N66" s="19"/>
      <c r="O66" s="18"/>
      <c r="P66" s="18"/>
      <c r="Q66" s="14">
        <f t="shared" si="0"/>
        <v>0</v>
      </c>
    </row>
    <row r="67" spans="2:17" x14ac:dyDescent="0.25">
      <c r="B67" s="10" t="s">
        <v>73</v>
      </c>
      <c r="C67" s="7">
        <v>6674991280</v>
      </c>
      <c r="D67" s="7">
        <v>-555709748</v>
      </c>
      <c r="E67" s="11">
        <f>+SUM(E68:E71)</f>
        <v>290900959.35000002</v>
      </c>
      <c r="F67" s="16"/>
      <c r="G67" s="16"/>
      <c r="H67" s="17"/>
      <c r="I67" s="16"/>
      <c r="J67" s="16"/>
      <c r="K67" s="17"/>
      <c r="L67" s="16"/>
      <c r="M67" s="16"/>
      <c r="N67" s="17"/>
      <c r="O67" s="16"/>
      <c r="P67" s="16"/>
      <c r="Q67" s="11">
        <f t="shared" si="0"/>
        <v>290900959.35000002</v>
      </c>
    </row>
    <row r="68" spans="2:17" x14ac:dyDescent="0.25">
      <c r="B68" s="13" t="s">
        <v>74</v>
      </c>
      <c r="C68" s="7">
        <v>5781743562</v>
      </c>
      <c r="D68" s="7">
        <v>-1033850246</v>
      </c>
      <c r="E68" s="14">
        <v>290900959.35000002</v>
      </c>
      <c r="F68" s="18"/>
      <c r="G68" s="18"/>
      <c r="H68" s="19"/>
      <c r="I68" s="18"/>
      <c r="J68" s="18"/>
      <c r="K68" s="19"/>
      <c r="L68" s="18"/>
      <c r="M68" s="18"/>
      <c r="N68" s="19"/>
      <c r="O68" s="18"/>
      <c r="P68" s="18"/>
      <c r="Q68" s="14">
        <f t="shared" si="0"/>
        <v>290900959.35000002</v>
      </c>
    </row>
    <row r="69" spans="2:17" x14ac:dyDescent="0.25">
      <c r="B69" s="13" t="s">
        <v>75</v>
      </c>
      <c r="C69" s="7">
        <v>893247718</v>
      </c>
      <c r="D69" s="7">
        <v>478140498</v>
      </c>
      <c r="E69" s="14">
        <v>0</v>
      </c>
      <c r="F69" s="18"/>
      <c r="G69" s="18"/>
      <c r="H69" s="19"/>
      <c r="I69" s="18"/>
      <c r="J69" s="18"/>
      <c r="K69" s="19"/>
      <c r="L69" s="18"/>
      <c r="M69" s="18"/>
      <c r="N69" s="19"/>
      <c r="O69" s="18"/>
      <c r="P69" s="18"/>
      <c r="Q69" s="14">
        <f t="shared" si="0"/>
        <v>0</v>
      </c>
    </row>
    <row r="70" spans="2:17" x14ac:dyDescent="0.25">
      <c r="B70" s="13" t="s">
        <v>76</v>
      </c>
      <c r="C70" s="7">
        <v>0</v>
      </c>
      <c r="D70" s="7">
        <v>0</v>
      </c>
      <c r="E70" s="14">
        <v>0</v>
      </c>
      <c r="F70" s="18"/>
      <c r="G70" s="18"/>
      <c r="H70" s="19"/>
      <c r="I70" s="18"/>
      <c r="J70" s="18"/>
      <c r="K70" s="19"/>
      <c r="L70" s="18"/>
      <c r="M70" s="18"/>
      <c r="N70" s="19"/>
      <c r="O70" s="18"/>
      <c r="P70" s="18"/>
      <c r="Q70" s="14">
        <f t="shared" si="0"/>
        <v>0</v>
      </c>
    </row>
    <row r="71" spans="2:17" x14ac:dyDescent="0.25">
      <c r="B71" s="13" t="s">
        <v>77</v>
      </c>
      <c r="C71" s="7">
        <v>0</v>
      </c>
      <c r="D71" s="7">
        <v>0</v>
      </c>
      <c r="E71" s="14">
        <v>0</v>
      </c>
      <c r="F71" s="18"/>
      <c r="G71" s="18"/>
      <c r="H71" s="19"/>
      <c r="I71" s="18"/>
      <c r="J71" s="18"/>
      <c r="K71" s="19"/>
      <c r="L71" s="18"/>
      <c r="M71" s="18"/>
      <c r="N71" s="19"/>
      <c r="O71" s="18"/>
      <c r="P71" s="18"/>
      <c r="Q71" s="14">
        <f t="shared" si="0"/>
        <v>0</v>
      </c>
    </row>
    <row r="72" spans="2:17" x14ac:dyDescent="0.25">
      <c r="B72" s="10" t="s">
        <v>78</v>
      </c>
      <c r="C72" s="7">
        <v>0</v>
      </c>
      <c r="D72" s="7">
        <v>0</v>
      </c>
      <c r="E72" s="11">
        <f>+SUM(E73:E77)</f>
        <v>0</v>
      </c>
      <c r="F72" s="16"/>
      <c r="G72" s="16"/>
      <c r="H72" s="17"/>
      <c r="I72" s="16"/>
      <c r="J72" s="16"/>
      <c r="K72" s="17"/>
      <c r="L72" s="16"/>
      <c r="M72" s="16"/>
      <c r="N72" s="17"/>
      <c r="O72" s="16"/>
      <c r="P72" s="16"/>
      <c r="Q72" s="11">
        <f t="shared" si="0"/>
        <v>0</v>
      </c>
    </row>
    <row r="73" spans="2:17" x14ac:dyDescent="0.25">
      <c r="B73" s="13" t="s">
        <v>79</v>
      </c>
      <c r="C73" s="7">
        <v>0</v>
      </c>
      <c r="D73" s="7">
        <v>0</v>
      </c>
      <c r="E73" s="14">
        <v>0</v>
      </c>
      <c r="F73" s="18"/>
      <c r="G73" s="18"/>
      <c r="H73" s="19"/>
      <c r="I73" s="18"/>
      <c r="J73" s="18"/>
      <c r="K73" s="19"/>
      <c r="L73" s="18"/>
      <c r="M73" s="18"/>
      <c r="N73" s="19"/>
      <c r="O73" s="18"/>
      <c r="P73" s="18"/>
      <c r="Q73" s="14">
        <f t="shared" si="0"/>
        <v>0</v>
      </c>
    </row>
    <row r="74" spans="2:17" x14ac:dyDescent="0.25">
      <c r="B74" s="13" t="s">
        <v>80</v>
      </c>
      <c r="C74" s="7">
        <v>0</v>
      </c>
      <c r="D74" s="7">
        <v>0</v>
      </c>
      <c r="E74" s="14">
        <v>0</v>
      </c>
      <c r="F74" s="18"/>
      <c r="G74" s="18"/>
      <c r="H74" s="19"/>
      <c r="I74" s="18"/>
      <c r="J74" s="18"/>
      <c r="K74" s="19"/>
      <c r="L74" s="18"/>
      <c r="M74" s="18"/>
      <c r="N74" s="19"/>
      <c r="O74" s="18"/>
      <c r="P74" s="18"/>
      <c r="Q74" s="14">
        <f t="shared" si="0"/>
        <v>0</v>
      </c>
    </row>
    <row r="75" spans="2:17" x14ac:dyDescent="0.25">
      <c r="B75" s="13" t="s">
        <v>81</v>
      </c>
      <c r="C75" s="7">
        <v>0</v>
      </c>
      <c r="D75" s="7">
        <v>0</v>
      </c>
      <c r="E75" s="14">
        <v>0</v>
      </c>
      <c r="F75" s="18"/>
      <c r="G75" s="18"/>
      <c r="H75" s="19"/>
      <c r="I75" s="18"/>
      <c r="J75" s="18"/>
      <c r="K75" s="19"/>
      <c r="L75" s="18"/>
      <c r="M75" s="18"/>
      <c r="N75" s="19"/>
      <c r="O75" s="18"/>
      <c r="P75" s="18"/>
      <c r="Q75" s="14">
        <f t="shared" si="0"/>
        <v>0</v>
      </c>
    </row>
    <row r="76" spans="2:17" x14ac:dyDescent="0.25">
      <c r="B76" s="13" t="s">
        <v>82</v>
      </c>
      <c r="C76" s="7">
        <v>0</v>
      </c>
      <c r="D76" s="7">
        <v>0</v>
      </c>
      <c r="E76" s="14">
        <v>0</v>
      </c>
      <c r="F76" s="18"/>
      <c r="G76" s="18"/>
      <c r="H76" s="19"/>
      <c r="I76" s="18"/>
      <c r="J76" s="18"/>
      <c r="K76" s="19"/>
      <c r="L76" s="18"/>
      <c r="M76" s="18"/>
      <c r="N76" s="19"/>
      <c r="O76" s="18"/>
      <c r="P76" s="18"/>
      <c r="Q76" s="14">
        <f t="shared" si="0"/>
        <v>0</v>
      </c>
    </row>
    <row r="77" spans="2:17" x14ac:dyDescent="0.25">
      <c r="B77" s="13" t="s">
        <v>83</v>
      </c>
      <c r="C77" s="7">
        <v>0</v>
      </c>
      <c r="D77" s="7">
        <v>0</v>
      </c>
      <c r="E77" s="14">
        <v>0</v>
      </c>
      <c r="F77" s="18"/>
      <c r="G77" s="18"/>
      <c r="H77" s="19"/>
      <c r="I77" s="18"/>
      <c r="J77" s="18"/>
      <c r="K77" s="19"/>
      <c r="L77" s="18"/>
      <c r="M77" s="18"/>
      <c r="N77" s="19"/>
      <c r="O77" s="18"/>
      <c r="P77" s="18"/>
      <c r="Q77" s="14">
        <f t="shared" si="0"/>
        <v>0</v>
      </c>
    </row>
    <row r="78" spans="2:17" x14ac:dyDescent="0.25">
      <c r="B78" s="10" t="s">
        <v>84</v>
      </c>
      <c r="C78" s="7">
        <v>0</v>
      </c>
      <c r="D78" s="7">
        <v>0</v>
      </c>
      <c r="E78" s="11">
        <f>+SUM(E79:E83)</f>
        <v>0</v>
      </c>
      <c r="F78" s="16"/>
      <c r="G78" s="16"/>
      <c r="H78" s="17"/>
      <c r="I78" s="16"/>
      <c r="J78" s="16"/>
      <c r="K78" s="17"/>
      <c r="L78" s="16"/>
      <c r="M78" s="16"/>
      <c r="N78" s="17"/>
      <c r="O78" s="16"/>
      <c r="P78" s="16"/>
      <c r="Q78" s="11">
        <f t="shared" ref="Q78:Q92" si="1">+SUM(E78:P78)</f>
        <v>0</v>
      </c>
    </row>
    <row r="79" spans="2:17" x14ac:dyDescent="0.25">
      <c r="B79" s="13" t="s">
        <v>85</v>
      </c>
      <c r="C79" s="7">
        <v>0</v>
      </c>
      <c r="D79" s="7">
        <v>0</v>
      </c>
      <c r="E79" s="14">
        <v>0</v>
      </c>
      <c r="F79" s="18"/>
      <c r="G79" s="18"/>
      <c r="H79" s="19"/>
      <c r="I79" s="18"/>
      <c r="J79" s="18"/>
      <c r="K79" s="19"/>
      <c r="L79" s="18"/>
      <c r="M79" s="18"/>
      <c r="N79" s="19"/>
      <c r="O79" s="18"/>
      <c r="P79" s="18"/>
      <c r="Q79" s="14">
        <f t="shared" si="1"/>
        <v>0</v>
      </c>
    </row>
    <row r="80" spans="2:17" x14ac:dyDescent="0.25">
      <c r="B80" s="13" t="s">
        <v>86</v>
      </c>
      <c r="C80" s="7">
        <v>0</v>
      </c>
      <c r="D80" s="7">
        <v>0</v>
      </c>
      <c r="E80" s="14">
        <v>0</v>
      </c>
      <c r="F80" s="18"/>
      <c r="G80" s="18"/>
      <c r="H80" s="19"/>
      <c r="I80" s="18"/>
      <c r="J80" s="18"/>
      <c r="K80" s="19"/>
      <c r="L80" s="18"/>
      <c r="M80" s="18"/>
      <c r="N80" s="19"/>
      <c r="O80" s="18"/>
      <c r="P80" s="18"/>
      <c r="Q80" s="14">
        <f t="shared" si="1"/>
        <v>0</v>
      </c>
    </row>
    <row r="81" spans="2:17" x14ac:dyDescent="0.25">
      <c r="B81" s="13" t="s">
        <v>87</v>
      </c>
      <c r="C81" s="7">
        <v>0</v>
      </c>
      <c r="D81" s="7">
        <v>0</v>
      </c>
      <c r="E81" s="14">
        <v>0</v>
      </c>
      <c r="F81" s="18"/>
      <c r="G81" s="18"/>
      <c r="H81" s="19"/>
      <c r="I81" s="18"/>
      <c r="J81" s="18"/>
      <c r="K81" s="19"/>
      <c r="L81" s="18"/>
      <c r="M81" s="18"/>
      <c r="N81" s="19"/>
      <c r="O81" s="18"/>
      <c r="P81" s="18"/>
      <c r="Q81" s="14">
        <f t="shared" si="1"/>
        <v>0</v>
      </c>
    </row>
    <row r="82" spans="2:17" x14ac:dyDescent="0.25">
      <c r="B82" s="13" t="s">
        <v>88</v>
      </c>
      <c r="C82" s="7">
        <v>0</v>
      </c>
      <c r="D82" s="7">
        <v>0</v>
      </c>
      <c r="E82" s="14">
        <v>0</v>
      </c>
      <c r="F82" s="18"/>
      <c r="G82" s="18"/>
      <c r="H82" s="19"/>
      <c r="I82" s="18"/>
      <c r="J82" s="18"/>
      <c r="K82" s="19"/>
      <c r="L82" s="18"/>
      <c r="M82" s="18"/>
      <c r="N82" s="19"/>
      <c r="O82" s="18"/>
      <c r="P82" s="18"/>
      <c r="Q82" s="14">
        <f t="shared" si="1"/>
        <v>0</v>
      </c>
    </row>
    <row r="83" spans="2:17" x14ac:dyDescent="0.25">
      <c r="B83" s="13" t="s">
        <v>89</v>
      </c>
      <c r="C83" s="7">
        <v>0</v>
      </c>
      <c r="D83" s="7">
        <v>0</v>
      </c>
      <c r="E83" s="14">
        <v>0</v>
      </c>
      <c r="F83" s="18"/>
      <c r="G83" s="18"/>
      <c r="H83" s="19"/>
      <c r="I83" s="18"/>
      <c r="J83" s="18"/>
      <c r="K83" s="19"/>
      <c r="L83" s="18"/>
      <c r="M83" s="18"/>
      <c r="N83" s="19"/>
      <c r="O83" s="18"/>
      <c r="P83" s="18"/>
      <c r="Q83" s="14">
        <f t="shared" si="1"/>
        <v>0</v>
      </c>
    </row>
    <row r="84" spans="2:17" x14ac:dyDescent="0.25">
      <c r="B84" s="6" t="s">
        <v>90</v>
      </c>
      <c r="C84" s="7">
        <v>0</v>
      </c>
      <c r="D84" s="7">
        <v>0</v>
      </c>
      <c r="E84" s="8">
        <f>+E85+E88+E91</f>
        <v>0</v>
      </c>
      <c r="F84" s="9"/>
      <c r="G84" s="9"/>
      <c r="H84" s="20"/>
      <c r="I84" s="9"/>
      <c r="J84" s="9"/>
      <c r="K84" s="20"/>
      <c r="L84" s="9"/>
      <c r="M84" s="9"/>
      <c r="N84" s="20"/>
      <c r="O84" s="9"/>
      <c r="P84" s="9"/>
      <c r="Q84" s="8">
        <f t="shared" si="1"/>
        <v>0</v>
      </c>
    </row>
    <row r="85" spans="2:17" x14ac:dyDescent="0.25">
      <c r="B85" s="10" t="s">
        <v>91</v>
      </c>
      <c r="C85" s="7">
        <v>0</v>
      </c>
      <c r="D85" s="7">
        <v>0</v>
      </c>
      <c r="E85" s="11">
        <f>+SUM(E86:E87)</f>
        <v>0</v>
      </c>
      <c r="F85" s="16"/>
      <c r="G85" s="16"/>
      <c r="H85" s="17"/>
      <c r="I85" s="16"/>
      <c r="J85" s="16"/>
      <c r="K85" s="17"/>
      <c r="L85" s="16"/>
      <c r="M85" s="16"/>
      <c r="N85" s="17"/>
      <c r="O85" s="16"/>
      <c r="P85" s="16"/>
      <c r="Q85" s="11">
        <f t="shared" si="1"/>
        <v>0</v>
      </c>
    </row>
    <row r="86" spans="2:17" x14ac:dyDescent="0.25">
      <c r="B86" s="13" t="s">
        <v>92</v>
      </c>
      <c r="C86" s="7">
        <v>0</v>
      </c>
      <c r="D86" s="7">
        <v>0</v>
      </c>
      <c r="E86" s="14">
        <v>0</v>
      </c>
      <c r="F86" s="18"/>
      <c r="G86" s="18"/>
      <c r="H86" s="19"/>
      <c r="I86" s="18"/>
      <c r="J86" s="18"/>
      <c r="K86" s="19"/>
      <c r="L86" s="18"/>
      <c r="M86" s="18"/>
      <c r="N86" s="19"/>
      <c r="O86" s="18"/>
      <c r="P86" s="18"/>
      <c r="Q86" s="14">
        <f t="shared" si="1"/>
        <v>0</v>
      </c>
    </row>
    <row r="87" spans="2:17" x14ac:dyDescent="0.25">
      <c r="B87" s="13" t="s">
        <v>93</v>
      </c>
      <c r="C87" s="7">
        <v>0</v>
      </c>
      <c r="D87" s="7">
        <v>0</v>
      </c>
      <c r="E87" s="14">
        <v>0</v>
      </c>
      <c r="F87" s="18"/>
      <c r="G87" s="18"/>
      <c r="H87" s="19"/>
      <c r="I87" s="18"/>
      <c r="J87" s="18"/>
      <c r="K87" s="19"/>
      <c r="L87" s="18"/>
      <c r="M87" s="18"/>
      <c r="N87" s="19"/>
      <c r="O87" s="18"/>
      <c r="P87" s="18"/>
      <c r="Q87" s="14">
        <f t="shared" si="1"/>
        <v>0</v>
      </c>
    </row>
    <row r="88" spans="2:17" x14ac:dyDescent="0.25">
      <c r="B88" s="10" t="s">
        <v>94</v>
      </c>
      <c r="C88" s="7">
        <v>0</v>
      </c>
      <c r="D88" s="7">
        <v>0</v>
      </c>
      <c r="E88" s="11">
        <f>+SUM(E89:E90)</f>
        <v>0</v>
      </c>
      <c r="F88" s="16"/>
      <c r="G88" s="16"/>
      <c r="H88" s="17"/>
      <c r="I88" s="16"/>
      <c r="J88" s="16"/>
      <c r="K88" s="17"/>
      <c r="L88" s="16"/>
      <c r="M88" s="16"/>
      <c r="N88" s="17"/>
      <c r="O88" s="16"/>
      <c r="P88" s="16"/>
      <c r="Q88" s="11">
        <f t="shared" si="1"/>
        <v>0</v>
      </c>
    </row>
    <row r="89" spans="2:17" x14ac:dyDescent="0.25">
      <c r="B89" s="13" t="s">
        <v>95</v>
      </c>
      <c r="C89" s="7">
        <v>0</v>
      </c>
      <c r="D89" s="7">
        <v>0</v>
      </c>
      <c r="E89" s="14">
        <v>0</v>
      </c>
      <c r="F89" s="18"/>
      <c r="G89" s="18"/>
      <c r="H89" s="19"/>
      <c r="I89" s="18"/>
      <c r="J89" s="18"/>
      <c r="K89" s="19"/>
      <c r="L89" s="18"/>
      <c r="M89" s="18"/>
      <c r="N89" s="19"/>
      <c r="O89" s="18"/>
      <c r="P89" s="18"/>
      <c r="Q89" s="14">
        <f t="shared" si="1"/>
        <v>0</v>
      </c>
    </row>
    <row r="90" spans="2:17" x14ac:dyDescent="0.25">
      <c r="B90" s="13" t="s">
        <v>96</v>
      </c>
      <c r="C90" s="7">
        <v>0</v>
      </c>
      <c r="D90" s="7">
        <v>0</v>
      </c>
      <c r="E90" s="14">
        <v>0</v>
      </c>
      <c r="F90" s="18"/>
      <c r="G90" s="18"/>
      <c r="H90" s="19"/>
      <c r="I90" s="18"/>
      <c r="J90" s="18"/>
      <c r="K90" s="19"/>
      <c r="L90" s="18"/>
      <c r="M90" s="18"/>
      <c r="N90" s="19"/>
      <c r="O90" s="18"/>
      <c r="P90" s="18"/>
      <c r="Q90" s="14">
        <f t="shared" si="1"/>
        <v>0</v>
      </c>
    </row>
    <row r="91" spans="2:17" x14ac:dyDescent="0.25">
      <c r="B91" s="10" t="s">
        <v>97</v>
      </c>
      <c r="C91" s="7">
        <v>0</v>
      </c>
      <c r="D91" s="7">
        <v>0</v>
      </c>
      <c r="E91" s="21">
        <f>+SUM(E92)</f>
        <v>0</v>
      </c>
      <c r="F91" s="16"/>
      <c r="G91" s="16"/>
      <c r="H91" s="17"/>
      <c r="I91" s="16"/>
      <c r="J91" s="16"/>
      <c r="K91" s="17"/>
      <c r="L91" s="16"/>
      <c r="M91" s="16"/>
      <c r="N91" s="17"/>
      <c r="O91" s="16"/>
      <c r="P91" s="16"/>
      <c r="Q91" s="11">
        <f t="shared" si="1"/>
        <v>0</v>
      </c>
    </row>
    <row r="92" spans="2:17" ht="15.75" thickBot="1" x14ac:dyDescent="0.3">
      <c r="B92" s="13" t="s">
        <v>98</v>
      </c>
      <c r="C92" s="7">
        <v>0</v>
      </c>
      <c r="D92" s="7">
        <v>0</v>
      </c>
      <c r="E92" s="14">
        <v>0</v>
      </c>
      <c r="F92" s="18"/>
      <c r="G92" s="18"/>
      <c r="H92" s="19"/>
      <c r="I92" s="18"/>
      <c r="J92" s="18"/>
      <c r="K92" s="19"/>
      <c r="L92" s="18"/>
      <c r="M92" s="18"/>
      <c r="N92" s="19"/>
      <c r="O92" s="18"/>
      <c r="P92" s="18"/>
      <c r="Q92" s="14">
        <f t="shared" si="1"/>
        <v>0</v>
      </c>
    </row>
    <row r="93" spans="2:17" ht="15.75" thickTop="1" x14ac:dyDescent="0.25">
      <c r="B93" s="6" t="s">
        <v>99</v>
      </c>
      <c r="C93" s="7">
        <v>13772224962</v>
      </c>
      <c r="D93" s="7">
        <v>498832438</v>
      </c>
      <c r="E93" s="22">
        <f t="shared" ref="E93:P93" si="2">+E13</f>
        <v>559848065.21000004</v>
      </c>
      <c r="F93" s="23">
        <f t="shared" si="2"/>
        <v>0</v>
      </c>
      <c r="G93" s="23">
        <f t="shared" si="2"/>
        <v>0</v>
      </c>
      <c r="H93" s="22">
        <f t="shared" si="2"/>
        <v>0</v>
      </c>
      <c r="I93" s="23">
        <f t="shared" si="2"/>
        <v>0</v>
      </c>
      <c r="J93" s="23">
        <f t="shared" si="2"/>
        <v>0</v>
      </c>
      <c r="K93" s="22">
        <f t="shared" si="2"/>
        <v>0</v>
      </c>
      <c r="L93" s="23">
        <f t="shared" si="2"/>
        <v>0</v>
      </c>
      <c r="M93" s="23">
        <f t="shared" si="2"/>
        <v>0</v>
      </c>
      <c r="N93" s="22">
        <f t="shared" si="2"/>
        <v>0</v>
      </c>
      <c r="O93" s="23">
        <f t="shared" si="2"/>
        <v>0</v>
      </c>
      <c r="P93" s="23">
        <f t="shared" si="2"/>
        <v>0</v>
      </c>
      <c r="Q93" s="22">
        <f t="shared" ref="Q93" si="3">SUM(E93:P93)</f>
        <v>559848065.21000004</v>
      </c>
    </row>
    <row r="95" spans="2:17" ht="15.75" thickBot="1" x14ac:dyDescent="0.3"/>
    <row r="96" spans="2:17" ht="15.75" thickBot="1" x14ac:dyDescent="0.3">
      <c r="B96" s="24" t="s">
        <v>100</v>
      </c>
    </row>
    <row r="97" spans="2:13" ht="31.5" customHeight="1" thickBot="1" x14ac:dyDescent="0.3">
      <c r="B97" s="25" t="s">
        <v>101</v>
      </c>
    </row>
    <row r="98" spans="2:13" ht="21" customHeight="1" x14ac:dyDescent="0.25">
      <c r="B98" s="36" t="s">
        <v>102</v>
      </c>
    </row>
    <row r="99" spans="2:13" ht="22.5" customHeight="1" thickBot="1" x14ac:dyDescent="0.3">
      <c r="B99" s="37"/>
    </row>
    <row r="100" spans="2:13" ht="15.75" thickBot="1" x14ac:dyDescent="0.3">
      <c r="B100" s="26" t="s">
        <v>103</v>
      </c>
    </row>
    <row r="109" spans="2:13" ht="21" x14ac:dyDescent="0.35">
      <c r="B109" s="27" t="s">
        <v>105</v>
      </c>
      <c r="D109" s="27" t="s">
        <v>109</v>
      </c>
      <c r="L109" s="27" t="s">
        <v>107</v>
      </c>
      <c r="M109" s="27"/>
    </row>
    <row r="110" spans="2:13" ht="21" x14ac:dyDescent="0.35">
      <c r="B110" s="27" t="s">
        <v>106</v>
      </c>
      <c r="D110" s="28" t="s">
        <v>108</v>
      </c>
      <c r="L110" s="29" t="s">
        <v>104</v>
      </c>
    </row>
  </sheetData>
  <autoFilter ref="B12:Q93" xr:uid="{6E48F5D1-4594-4A66-A94F-B5183B128B3E}"/>
  <mergeCells count="5"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.36" bottom="1.44" header="0.31496062992125984" footer="0.31496062992125984"/>
  <pageSetup scale="37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Pres. Enero 2024</vt:lpstr>
      <vt:lpstr>'Ejecución Pres. Enero 2024'!Área_de_impresión</vt:lpstr>
      <vt:lpstr>'Ejecución Pres. Enero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 Garcia Arias</dc:creator>
  <cp:lastModifiedBy>Yonuery De La Cruz Espinosa</cp:lastModifiedBy>
  <cp:lastPrinted>2024-03-20T18:48:51Z</cp:lastPrinted>
  <dcterms:created xsi:type="dcterms:W3CDTF">2024-03-20T16:05:48Z</dcterms:created>
  <dcterms:modified xsi:type="dcterms:W3CDTF">2024-03-20T18:53:18Z</dcterms:modified>
</cp:coreProperties>
</file>