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ycruz\Downloads\"/>
    </mc:Choice>
  </mc:AlternateContent>
  <xr:revisionPtr revIDLastSave="0" documentId="13_ncr:1_{C979D0B3-455D-413F-8986-165992495839}" xr6:coauthVersionLast="47" xr6:coauthVersionMax="47" xr10:uidLastSave="{00000000-0000-0000-0000-000000000000}"/>
  <bookViews>
    <workbookView xWindow="-120" yWindow="480" windowWidth="29040" windowHeight="15840" xr2:uid="{784E5D24-0E0A-4A1C-AEDB-8C414D77F257}"/>
  </bookViews>
  <sheets>
    <sheet name="P2 Presupuesto Aprobado-Ejec " sheetId="2" r:id="rId1"/>
  </sheets>
  <definedNames>
    <definedName name="_xlnm.Print_Area" localSheetId="0">'P2 Presupuesto Aprobado-Ejec '!$B$1:$Q$95</definedName>
    <definedName name="_xlnm.Print_Titles" localSheetId="0">'P2 Presupuesto Aprobado-Ejec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D79" i="2" l="1"/>
  <c r="D76" i="2"/>
  <c r="D67" i="2"/>
  <c r="D10" i="2"/>
  <c r="D16" i="2"/>
  <c r="D26" i="2"/>
  <c r="D36" i="2"/>
  <c r="D45" i="2"/>
  <c r="D52" i="2"/>
  <c r="D62" i="2"/>
  <c r="D84" i="2" l="1"/>
  <c r="C45" i="2"/>
  <c r="L26" i="2" l="1"/>
  <c r="L36" i="2"/>
  <c r="L52" i="2"/>
  <c r="L62" i="2"/>
  <c r="L79" i="2"/>
  <c r="L16" i="2"/>
  <c r="Q83" i="2" l="1"/>
  <c r="Q81" i="2"/>
  <c r="Q80" i="2"/>
  <c r="Q78" i="2"/>
  <c r="Q77" i="2"/>
  <c r="Q74" i="2"/>
  <c r="Q73" i="2"/>
  <c r="Q72" i="2"/>
  <c r="Q71" i="2"/>
  <c r="Q69" i="2"/>
  <c r="Q68" i="2"/>
  <c r="Q66" i="2"/>
  <c r="Q65" i="2"/>
  <c r="Q64" i="2"/>
  <c r="Q63" i="2"/>
  <c r="Q61" i="2"/>
  <c r="Q60" i="2"/>
  <c r="Q59" i="2"/>
  <c r="Q58" i="2"/>
  <c r="Q57" i="2"/>
  <c r="Q56" i="2"/>
  <c r="Q55" i="2"/>
  <c r="Q54" i="2"/>
  <c r="Q53" i="2"/>
  <c r="Q51" i="2"/>
  <c r="Q50" i="2"/>
  <c r="Q49" i="2"/>
  <c r="Q48" i="2"/>
  <c r="Q47" i="2"/>
  <c r="Q46" i="2"/>
  <c r="Q44" i="2"/>
  <c r="Q43" i="2"/>
  <c r="Q42" i="2"/>
  <c r="Q41" i="2"/>
  <c r="Q40" i="2"/>
  <c r="Q39" i="2"/>
  <c r="Q38" i="2"/>
  <c r="Q37" i="2"/>
  <c r="Q35" i="2"/>
  <c r="Q34" i="2"/>
  <c r="Q33" i="2"/>
  <c r="Q32" i="2"/>
  <c r="Q31" i="2"/>
  <c r="Q30" i="2"/>
  <c r="Q29" i="2"/>
  <c r="Q28" i="2"/>
  <c r="Q27" i="2"/>
  <c r="Q25" i="2"/>
  <c r="Q24" i="2"/>
  <c r="Q23" i="2"/>
  <c r="Q22" i="2"/>
  <c r="Q21" i="2"/>
  <c r="Q20" i="2"/>
  <c r="Q19" i="2"/>
  <c r="Q18" i="2"/>
  <c r="Q17" i="2"/>
  <c r="Q15" i="2"/>
  <c r="Q14" i="2"/>
  <c r="Q13" i="2"/>
  <c r="Q12" i="2"/>
  <c r="Q11" i="2"/>
  <c r="C82" i="2"/>
  <c r="C79" i="2"/>
  <c r="C70" i="2"/>
  <c r="C62" i="2"/>
  <c r="C36" i="2"/>
  <c r="C76" i="2"/>
  <c r="C10" i="2"/>
  <c r="C67" i="2" l="1"/>
  <c r="C52" i="2"/>
  <c r="C26" i="2"/>
  <c r="C16" i="2"/>
  <c r="I76" i="2"/>
  <c r="C84" i="2" l="1"/>
  <c r="H82" i="2" l="1"/>
  <c r="I82" i="2"/>
  <c r="J82" i="2"/>
  <c r="K82" i="2"/>
  <c r="L82" i="2"/>
  <c r="M82" i="2"/>
  <c r="N82" i="2"/>
  <c r="O82" i="2"/>
  <c r="P82" i="2"/>
  <c r="H79" i="2"/>
  <c r="I79" i="2"/>
  <c r="J79" i="2"/>
  <c r="K79" i="2"/>
  <c r="M79" i="2"/>
  <c r="N79" i="2"/>
  <c r="O79" i="2"/>
  <c r="P79" i="2"/>
  <c r="H76" i="2"/>
  <c r="J76" i="2"/>
  <c r="K76" i="2"/>
  <c r="L76" i="2"/>
  <c r="M76" i="2"/>
  <c r="N76" i="2"/>
  <c r="O76" i="2"/>
  <c r="P76" i="2"/>
  <c r="H70" i="2"/>
  <c r="I70" i="2"/>
  <c r="J70" i="2"/>
  <c r="K70" i="2"/>
  <c r="L70" i="2"/>
  <c r="M70" i="2"/>
  <c r="N70" i="2"/>
  <c r="O70" i="2"/>
  <c r="P70" i="2"/>
  <c r="H67" i="2"/>
  <c r="I67" i="2"/>
  <c r="J67" i="2"/>
  <c r="K67" i="2"/>
  <c r="L67" i="2"/>
  <c r="M67" i="2"/>
  <c r="N67" i="2"/>
  <c r="O67" i="2"/>
  <c r="P67" i="2"/>
  <c r="H62" i="2"/>
  <c r="I62" i="2"/>
  <c r="J62" i="2"/>
  <c r="K62" i="2"/>
  <c r="M62" i="2"/>
  <c r="N62" i="2"/>
  <c r="O62" i="2"/>
  <c r="P62" i="2"/>
  <c r="H52" i="2"/>
  <c r="I52" i="2"/>
  <c r="J52" i="2"/>
  <c r="K52" i="2"/>
  <c r="M52" i="2"/>
  <c r="N52" i="2"/>
  <c r="O52" i="2"/>
  <c r="P52" i="2"/>
  <c r="H45" i="2"/>
  <c r="I45" i="2"/>
  <c r="J45" i="2"/>
  <c r="K45" i="2"/>
  <c r="L45" i="2"/>
  <c r="M45" i="2"/>
  <c r="N45" i="2"/>
  <c r="O45" i="2"/>
  <c r="P45" i="2"/>
  <c r="H36" i="2"/>
  <c r="I36" i="2"/>
  <c r="J36" i="2"/>
  <c r="K36" i="2"/>
  <c r="M36" i="2"/>
  <c r="N36" i="2"/>
  <c r="O36" i="2"/>
  <c r="P36" i="2"/>
  <c r="H26" i="2"/>
  <c r="I26" i="2"/>
  <c r="J26" i="2"/>
  <c r="K26" i="2"/>
  <c r="M26" i="2"/>
  <c r="N26" i="2"/>
  <c r="O26" i="2"/>
  <c r="P26" i="2"/>
  <c r="H16" i="2"/>
  <c r="I16" i="2"/>
  <c r="J16" i="2"/>
  <c r="K16" i="2"/>
  <c r="M16" i="2"/>
  <c r="N16" i="2"/>
  <c r="O16" i="2"/>
  <c r="P16" i="2"/>
  <c r="H10" i="2"/>
  <c r="I10" i="2"/>
  <c r="J10" i="2"/>
  <c r="K10" i="2"/>
  <c r="L10" i="2"/>
  <c r="M10" i="2"/>
  <c r="N10" i="2"/>
  <c r="O10" i="2"/>
  <c r="P10" i="2"/>
  <c r="G10" i="2"/>
  <c r="E79" i="2" l="1"/>
  <c r="E70" i="2"/>
  <c r="G82" i="2"/>
  <c r="F82" i="2"/>
  <c r="N84" i="2"/>
  <c r="J84" i="2"/>
  <c r="M84" i="2"/>
  <c r="I84" i="2"/>
  <c r="P84" i="2"/>
  <c r="L84" i="2"/>
  <c r="H84" i="2"/>
  <c r="E16" i="2"/>
  <c r="G62" i="2"/>
  <c r="F62" i="2"/>
  <c r="G67" i="2"/>
  <c r="F67" i="2"/>
  <c r="E10" i="2"/>
  <c r="E26" i="2"/>
  <c r="E45" i="2"/>
  <c r="E52" i="2"/>
  <c r="E62" i="2"/>
  <c r="E67" i="2"/>
  <c r="E76" i="2"/>
  <c r="E82" i="2"/>
  <c r="F10" i="2"/>
  <c r="O84" i="2"/>
  <c r="K84" i="2"/>
  <c r="Q82" i="2" l="1"/>
  <c r="Q62" i="2"/>
  <c r="Q10" i="2"/>
  <c r="Q67" i="2"/>
  <c r="G26" i="2"/>
  <c r="F52" i="2"/>
  <c r="F16" i="2"/>
  <c r="G70" i="2"/>
  <c r="F76" i="2"/>
  <c r="G36" i="2"/>
  <c r="G52" i="2"/>
  <c r="F70" i="2"/>
  <c r="G76" i="2"/>
  <c r="F79" i="2"/>
  <c r="F45" i="2"/>
  <c r="E36" i="2"/>
  <c r="F26" i="2"/>
  <c r="G79" i="2"/>
  <c r="G45" i="2"/>
  <c r="F36" i="2"/>
  <c r="Q16" i="2" l="1"/>
  <c r="Q52" i="2"/>
  <c r="Q45" i="2"/>
  <c r="Q26" i="2"/>
  <c r="Q36" i="2"/>
  <c r="Q70" i="2"/>
  <c r="Q79" i="2"/>
  <c r="Q76" i="2"/>
  <c r="E84" i="2"/>
  <c r="F84" i="2"/>
  <c r="G84" i="2"/>
  <c r="Q84" i="2" l="1"/>
</calcChain>
</file>

<file path=xl/sharedStrings.xml><?xml version="1.0" encoding="utf-8"?>
<sst xmlns="http://schemas.openxmlformats.org/spreadsheetml/2006/main" count="106" uniqueCount="106">
  <si>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</si>
  <si>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</si>
  <si>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</si>
  <si>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</si>
  <si>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</si>
  <si>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</si>
  <si>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</si>
  <si>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</si>
  <si>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</si>
  <si>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</si>
  <si>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</si>
  <si>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</si>
  <si>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</si>
  <si>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</si>
  <si>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</si>
  <si>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</si>
  <si>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</si>
  <si>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</si>
  <si>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</si>
  <si>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</si>
  <si>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</si>
  <si>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</si>
  <si>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</si>
  <si>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</si>
  <si>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</si>
  <si>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</si>
  <si>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</si>
  <si>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</si>
  <si>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</si>
  <si>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</si>
  <si>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</si>
  <si>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</si>
  <si>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</si>
  <si>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</si>
  <si>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</si>
  <si>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</si>
  <si>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</si>
  <si>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</si>
  <si>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</si>
  <si>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</si>
  <si>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</si>
  <si>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</si>
  <si>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</si>
  <si>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</si>
  <si>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</si>
  <si>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</si>
  <si>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</si>
  <si>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</si>
  <si>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</si>
  <si>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</si>
  <si>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</si>
  <si>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</si>
  <si>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</si>
  <si>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</si>
  <si>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</si>
  <si>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</si>
  <si>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</si>
  <si>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</si>
  <si>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</si>
  <si>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</si>
  <si>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</si>
  <si>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</si>
  <si>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</si>
  <si>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</si>
  <si>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</si>
  <si>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general</t>
  </si>
  <si>
    <t>DETALLE</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</si>
  <si>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</si>
  <si>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</si>
  <si>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</si>
  <si>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</si>
  <si>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</si>
  <si>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</si>
  <si>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</si>
  <si>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</si>
  <si>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</si>
  <si>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En RD$</t>
  </si>
  <si>
    <t xml:space="preserve">Total </t>
  </si>
  <si>
    <t xml:space="preserve">Enero </t>
  </si>
  <si>
    <t>Febrero</t>
  </si>
  <si>
    <t>Marzo</t>
  </si>
  <si>
    <t>Abril</t>
  </si>
  <si>
    <t>Mayo</t>
  </si>
  <si>
    <t>Junio</t>
  </si>
  <si>
    <t>Julio</t>
  </si>
  <si>
    <t xml:space="preserve">Agosto </t>
  </si>
  <si>
    <t>Septiembre</t>
  </si>
  <si>
    <t>Octubre</t>
  </si>
  <si>
    <t xml:space="preserve">Noviembre </t>
  </si>
  <si>
    <t>Diciembre</t>
  </si>
  <si>
    <t xml:space="preserve">Gasto devengado </t>
  </si>
  <si>
    <t>Presupuesto Modificado</t>
  </si>
  <si>
    <t>Presupuesto Aprobado</t>
  </si>
  <si>
    <t>2.9.3.1- INTERESES DE LA DEUDA COMERCIAL INTERNA DE CORTO PLAZO</t>
  </si>
  <si>
    <t>Directora Financiera</t>
  </si>
  <si>
    <t>Lic. Giannina Méndez</t>
  </si>
  <si>
    <t>Ejecución de Gasto y Aplicaciones Financieras</t>
  </si>
  <si>
    <t>0223 - Ministerio de la Vivienda, Hábitat y Edificaciones</t>
  </si>
  <si>
    <t>Ing. Juan Juliá Calac</t>
  </si>
  <si>
    <t>Viceministro adm. y financiero</t>
  </si>
  <si>
    <r>
      <rPr>
        <b/>
        <sz val="11"/>
        <color theme="1"/>
        <rFont val="Calibri"/>
        <family val="2"/>
        <scheme val="minor"/>
      </rPr>
      <t>Presupuesto aprobado</t>
    </r>
    <r>
      <rPr>
        <sz val="11"/>
        <color theme="1"/>
        <rFont val="Calibri"/>
        <family val="2"/>
        <scheme val="minor"/>
      </rPr>
      <t>: Se refiere al presupuesto aprobado en la Ley de Presupuesto General del Estado.</t>
    </r>
  </si>
  <si>
    <r>
      <rPr>
        <b/>
        <sz val="11"/>
        <color theme="1"/>
        <rFont val="Calibri"/>
        <family val="2"/>
        <scheme val="minor"/>
      </rPr>
      <t>Presupuesto modificado</t>
    </r>
    <r>
      <rPr>
        <sz val="11"/>
        <color theme="1"/>
        <rFont val="Calibri"/>
        <family val="2"/>
        <scheme val="minor"/>
      </rPr>
      <t xml:space="preserve">:  Se refiere al presupuesto aprobado en caso de que el Congreso Nacional apruebe un presupuesto complementario. </t>
    </r>
  </si>
  <si>
    <r>
      <rPr>
        <b/>
        <sz val="11"/>
        <color theme="1"/>
        <rFont val="Calibri"/>
        <family val="2"/>
        <scheme val="minor"/>
      </rPr>
      <t>Total devengado</t>
    </r>
    <r>
      <rPr>
        <sz val="11"/>
        <color theme="1"/>
        <rFont val="Calibri"/>
        <family val="2"/>
        <scheme val="minor"/>
      </rPr>
      <t>: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</si>
  <si>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Lic. Hilaria Muñoz</t>
  </si>
  <si>
    <t>Depto. De Ejec. Presupuestaria</t>
  </si>
  <si>
    <t>FUENTE: Resporte del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</si>
</sst>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_);_(* \(#,##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22"/>
      <color rgb="FF000000"/>
      <name val="Calibri"/>
      <family val="2"/>
      <scheme val="minor"/>
    </font>
    <font>
      <sz val="12"/>
      <color theme="1"/>
      <name val="Calibri"/>
      <family val="2"/>
      <scheme val="minor"/>
    </font>
    <font>
      <sz val="12"/>
      <color rgb="FF000000"/>
      <name val="Calibri"/>
      <family val="2"/>
      <scheme val="minor"/>
    </font>
    <font>
      <b/>
      <sz val="11"/>
      <name val="Calibri"/>
      <family val="2"/>
      <scheme val="minor"/>
    </font>
    <font>
      <sz val="14"/>
      <color theme="1"/>
      <name val="Calibri"/>
      <family val="2"/>
      <scheme val="minor"/>
    </font>
    <font>
      <sz val="11"/>
      <name val="Calibri"/>
      <family val="2"/>
      <scheme val="minor"/>
    </font>
    <font>
      <b/>
      <sz val="14"/>
      <color theme="1"/>
      <name val="Calibri"/>
      <family val="2"/>
      <scheme val="minor"/>
    </font>
    <font>
      <sz val="9"/>
      <color indexed="8"/>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s>
  <borders count="16">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indexed="64"/>
      </left>
      <right style="thin">
        <color indexed="64"/>
      </right>
      <top style="thin">
        <color theme="0"/>
      </top>
      <bottom/>
      <diagonal/>
    </border>
    <border>
      <left/>
      <right style="thin">
        <color theme="0"/>
      </right>
      <top style="thin">
        <color theme="0"/>
      </top>
      <bottom style="thin">
        <color theme="0"/>
      </bottom>
      <diagonal/>
    </border>
    <border>
      <left style="thin">
        <color indexed="64"/>
      </left>
      <right style="thin">
        <color theme="0"/>
      </right>
      <top style="thin">
        <color theme="0"/>
      </top>
      <bottom/>
      <diagonal/>
    </border>
    <border>
      <left/>
      <right style="thin">
        <color indexed="64"/>
      </right>
      <top style="thin">
        <color theme="0"/>
      </top>
      <bottom/>
      <diagonal/>
    </border>
    <border>
      <left/>
      <right/>
      <top/>
      <bottom style="thin">
        <color theme="0"/>
      </bottom>
      <diagonal/>
    </border>
    <border>
      <left/>
      <right/>
      <top/>
      <bottom style="thin">
        <color indexed="64"/>
      </bottom>
      <diagonal/>
    </border>
    <border>
      <left/>
      <right/>
      <top style="thin">
        <color indexed="64"/>
      </top>
      <bottom style="thin">
        <color theme="4" tint="0.3999755851924192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7" fillId="2" borderId="0" xfId="0" applyFont="1" applyFill="1" applyAlignment="1">
      <alignment horizontal="center" vertical="center"/>
    </xf>
    <xf numFmtId="0" fontId="7" fillId="2" borderId="0" xfId="0" applyFont="1" applyFill="1" applyAlignment="1">
      <alignment vertical="center"/>
    </xf>
    <xf numFmtId="0" fontId="0" fillId="0" borderId="0" xfId="0" applyAlignment="1">
      <alignment vertical="center"/>
    </xf>
    <xf numFmtId="164" fontId="2" fillId="0" borderId="1" xfId="0" applyNumberFormat="1" applyFont="1" applyBorder="1" applyAlignment="1">
      <alignment vertical="center"/>
    </xf>
    <xf numFmtId="43" fontId="2" fillId="3" borderId="0" xfId="1" applyFont="1" applyFill="1" applyAlignment="1">
      <alignment vertical="center"/>
    </xf>
    <xf numFmtId="43" fontId="0" fillId="0" borderId="0" xfId="1" applyFont="1" applyAlignment="1">
      <alignment vertical="center"/>
    </xf>
    <xf numFmtId="164" fontId="0" fillId="0" borderId="0" xfId="0" applyNumberFormat="1" applyAlignment="1">
      <alignment vertical="center"/>
    </xf>
    <xf numFmtId="0" fontId="0" fillId="0" borderId="0" xfId="0" applyAlignment="1">
      <alignment vertical="center" wrapText="1"/>
    </xf>
    <xf numFmtId="0" fontId="9" fillId="2" borderId="0" xfId="0" applyFont="1" applyFill="1" applyAlignment="1">
      <alignment horizontal="center" vertical="center"/>
    </xf>
    <xf numFmtId="0" fontId="6" fillId="4" borderId="2" xfId="0" applyFont="1" applyFill="1" applyBorder="1" applyAlignment="1">
      <alignment vertical="center" wrapText="1"/>
    </xf>
    <xf numFmtId="0" fontId="0" fillId="0" borderId="0" xfId="0" applyAlignment="1">
      <alignment horizontal="left"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xf>
    <xf numFmtId="0" fontId="2" fillId="0" borderId="1" xfId="0" applyFont="1" applyBorder="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vertical="center"/>
    </xf>
    <xf numFmtId="43" fontId="8" fillId="0" borderId="0" xfId="1" applyFont="1" applyAlignment="1">
      <alignment vertical="center"/>
    </xf>
    <xf numFmtId="43" fontId="0" fillId="0" borderId="0" xfId="0" applyNumberFormat="1" applyAlignment="1">
      <alignment vertical="center"/>
    </xf>
    <xf numFmtId="0" fontId="0" fillId="0" borderId="11" xfId="0" applyBorder="1" applyAlignment="1">
      <alignment horizontal="left" vertical="center" wrapText="1"/>
    </xf>
    <xf numFmtId="164" fontId="0" fillId="0" borderId="11" xfId="0" applyNumberFormat="1" applyBorder="1" applyAlignment="1">
      <alignment vertical="center"/>
    </xf>
    <xf numFmtId="43" fontId="0" fillId="0" borderId="11" xfId="1" applyFont="1" applyBorder="1" applyAlignment="1">
      <alignment vertical="center"/>
    </xf>
    <xf numFmtId="164" fontId="2" fillId="0" borderId="12" xfId="0" applyNumberFormat="1" applyFont="1" applyBorder="1" applyAlignment="1">
      <alignment vertical="center"/>
    </xf>
    <xf numFmtId="43" fontId="2" fillId="4" borderId="2" xfId="1" applyFont="1" applyFill="1" applyBorder="1" applyAlignment="1">
      <alignment vertical="center"/>
    </xf>
    <xf numFmtId="4" fontId="0" fillId="0" borderId="0" xfId="0" applyNumberFormat="1" applyAlignment="1">
      <alignment vertical="center"/>
    </xf>
    <xf numFmtId="0" fontId="9"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0" fillId="0" borderId="13" xfId="0" applyBorder="1" applyAlignment="1">
      <alignment vertical="center" wrapText="1"/>
    </xf>
    <xf numFmtId="0" fontId="2" fillId="0" borderId="12" xfId="0" applyFont="1" applyBorder="1" applyAlignment="1">
      <alignment horizontal="left" vertical="center" wrapText="1"/>
    </xf>
    <xf numFmtId="43" fontId="2" fillId="0" borderId="12" xfId="1" applyFont="1" applyBorder="1" applyAlignment="1">
      <alignment vertical="center"/>
    </xf>
    <xf numFmtId="164" fontId="0" fillId="0" borderId="14" xfId="0" applyNumberFormat="1" applyBorder="1" applyAlignment="1">
      <alignment vertical="center"/>
    </xf>
    <xf numFmtId="43" fontId="10" fillId="0" borderId="0" xfId="1" applyFont="1" applyAlignment="1">
      <alignment horizontal="right"/>
    </xf>
    <xf numFmtId="0" fontId="5" fillId="0" borderId="0" xfId="0" applyFont="1" applyAlignment="1">
      <alignment horizontal="center" vertical="center" wrapText="1" readingOrder="1"/>
    </xf>
    <xf numFmtId="0" fontId="6" fillId="5" borderId="9"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8" xfId="0" applyFont="1" applyFill="1" applyBorder="1" applyAlignment="1">
      <alignment horizontal="center" vertical="center"/>
    </xf>
    <xf numFmtId="0" fontId="3" fillId="0" borderId="5" xfId="0" applyFont="1" applyBorder="1" applyAlignment="1">
      <alignment horizontal="center" vertical="center" wrapText="1" readingOrder="1"/>
    </xf>
    <xf numFmtId="0" fontId="3" fillId="0" borderId="0" xfId="0" applyFont="1" applyAlignment="1">
      <alignment horizontal="center" vertical="center" wrapText="1" readingOrder="1"/>
    </xf>
    <xf numFmtId="0" fontId="6" fillId="4" borderId="3" xfId="0" applyFont="1" applyFill="1" applyBorder="1" applyAlignment="1">
      <alignment horizontal="left" vertical="center" wrapText="1"/>
    </xf>
    <xf numFmtId="43" fontId="6" fillId="4" borderId="3" xfId="1" applyFont="1" applyFill="1" applyBorder="1" applyAlignment="1">
      <alignment horizontal="center" vertical="center" wrapText="1"/>
    </xf>
    <xf numFmtId="43" fontId="6" fillId="4" borderId="4" xfId="1" applyFont="1" applyFill="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vertical="center" wrapText="1" readingOrder="1"/>
    </xf>
    <xf numFmtId="0" fontId="0" fillId="0" borderId="15" xfId="0" applyBorder="1" applyAlignment="1">
      <alignment vertical="center" wrapText="1"/>
    </xf>
    <xf numFmtId="0" fontId="2" fillId="0" borderId="13" xfId="0" applyFont="1" applyBorder="1" applyAlignment="1">
      <alignment vertical="center" wrapText="1"/>
    </xf>
  </cellXfs>
  <cellStyles count="2">
    <cellStyle name="Comma" xfId="1" builtinId="3"/>
    <cellStyle name="Normal" xfId="0" builtinId="0"/>
  </cellStyles>
  <dxfs count="0"/>
  <tableStyles count="1" defaultTableStyle="TableStyleMedium2" defaultPivotStyle="PivotStyleLight16">
    <tableStyle name="Invisible" pivot="0" table="0" count="0" xr9:uid="{8CEC2ABF-1040-4F23-81C5-92A914C65F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152400</xdr:rowOff>
    </xdr:from>
    <xdr:to>
      <xdr:col>1</xdr:col>
      <xdr:colOff>1647824</xdr:colOff>
      <xdr:row>3</xdr:row>
      <xdr:rowOff>19050</xdr:rowOff>
    </xdr:to>
    <xdr:sp macro="" textlink="">
      <xdr:nvSpPr>
        <xdr:cNvPr id="3" name="CuadroTexto 2">
          <a:extLst>
            <a:ext uri="{FF2B5EF4-FFF2-40B4-BE49-F238E27FC236}">
              <a16:creationId xmlns:a16="http://schemas.microsoft.com/office/drawing/2014/main" id="{C6536E2A-7670-405F-9D81-53B4C7922782}"/>
            </a:ext>
          </a:extLst>
        </xdr:cNvPr>
        <xdr:cNvSpPr txBox="1"/>
      </xdr:nvSpPr>
      <xdr:spPr>
        <a:xfrm>
          <a:off x="1533525" y="533400"/>
          <a:ext cx="1638299"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US" sz="1100"/>
        </a:p>
      </xdr:txBody>
    </xdr:sp>
    <xdr:clientData/>
  </xdr:twoCellAnchor>
  <xdr:twoCellAnchor>
    <xdr:from>
      <xdr:col>1</xdr:col>
      <xdr:colOff>1316304</xdr:colOff>
      <xdr:row>92</xdr:row>
      <xdr:rowOff>143607</xdr:rowOff>
    </xdr:from>
    <xdr:to>
      <xdr:col>1</xdr:col>
      <xdr:colOff>4288950</xdr:colOff>
      <xdr:row>92</xdr:row>
      <xdr:rowOff>157721</xdr:rowOff>
    </xdr:to>
    <xdr:cxnSp macro="">
      <xdr:nvCxnSpPr>
        <xdr:cNvPr id="7" name="Conector recto 6">
          <a:extLst>
            <a:ext uri="{FF2B5EF4-FFF2-40B4-BE49-F238E27FC236}">
              <a16:creationId xmlns:a16="http://schemas.microsoft.com/office/drawing/2014/main" id="{8AB4F587-686F-4607-BDB3-C4EBB5B59289}"/>
            </a:ext>
          </a:extLst>
        </xdr:cNvPr>
        <xdr:cNvCxnSpPr/>
      </xdr:nvCxnSpPr>
      <xdr:spPr>
        <a:xfrm>
          <a:off x="2078304" y="19800199"/>
          <a:ext cx="2972646" cy="141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112860</xdr:colOff>
      <xdr:row>0</xdr:row>
      <xdr:rowOff>0</xdr:rowOff>
    </xdr:from>
    <xdr:to>
      <xdr:col>1</xdr:col>
      <xdr:colOff>1558043</xdr:colOff>
      <xdr:row>5</xdr:row>
      <xdr:rowOff>1601</xdr:rowOff>
    </xdr:to>
    <xdr:pic>
      <xdr:nvPicPr>
        <xdr:cNvPr id="9" name="Imagen 8">
          <a:extLst>
            <a:ext uri="{FF2B5EF4-FFF2-40B4-BE49-F238E27FC236}">
              <a16:creationId xmlns:a16="http://schemas.microsoft.com/office/drawing/2014/main" id="{1E511465-C708-4E5C-9579-B5BD5146BB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08" b="14014"/>
        <a:stretch/>
      </xdr:blipFill>
      <xdr:spPr>
        <a:xfrm>
          <a:off x="874860" y="39221"/>
          <a:ext cx="1445183" cy="1076565"/>
        </a:xfrm>
        <a:prstGeom prst="rect">
          <a:avLst/>
        </a:prstGeom>
      </xdr:spPr>
    </xdr:pic>
    <xdr:clientData/>
  </xdr:twoCellAnchor>
  <xdr:twoCellAnchor>
    <xdr:from>
      <xdr:col>4</xdr:col>
      <xdr:colOff>927853</xdr:colOff>
      <xdr:row>92</xdr:row>
      <xdr:rowOff>164978</xdr:rowOff>
    </xdr:from>
    <xdr:to>
      <xdr:col>6</xdr:col>
      <xdr:colOff>497076</xdr:colOff>
      <xdr:row>92</xdr:row>
      <xdr:rowOff>175679</xdr:rowOff>
    </xdr:to>
    <xdr:cxnSp macro="">
      <xdr:nvCxnSpPr>
        <xdr:cNvPr id="6" name="Conector recto 5">
          <a:extLst>
            <a:ext uri="{FF2B5EF4-FFF2-40B4-BE49-F238E27FC236}">
              <a16:creationId xmlns:a16="http://schemas.microsoft.com/office/drawing/2014/main" id="{1C4BA794-BA04-4921-8302-7AA43BBE15AA}"/>
            </a:ext>
          </a:extLst>
        </xdr:cNvPr>
        <xdr:cNvCxnSpPr/>
      </xdr:nvCxnSpPr>
      <xdr:spPr>
        <a:xfrm>
          <a:off x="10752210" y="19255799"/>
          <a:ext cx="2494759" cy="107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653465</xdr:colOff>
      <xdr:row>92</xdr:row>
      <xdr:rowOff>157961</xdr:rowOff>
    </xdr:from>
    <xdr:to>
      <xdr:col>11</xdr:col>
      <xdr:colOff>809625</xdr:colOff>
      <xdr:row>92</xdr:row>
      <xdr:rowOff>171450</xdr:rowOff>
    </xdr:to>
    <xdr:cxnSp macro="">
      <xdr:nvCxnSpPr>
        <xdr:cNvPr id="11" name="Conector recto 10">
          <a:extLst>
            <a:ext uri="{FF2B5EF4-FFF2-40B4-BE49-F238E27FC236}">
              <a16:creationId xmlns:a16="http://schemas.microsoft.com/office/drawing/2014/main" id="{238CFAC6-069F-48A5-AD08-9279EC74EB25}"/>
            </a:ext>
          </a:extLst>
        </xdr:cNvPr>
        <xdr:cNvCxnSpPr/>
      </xdr:nvCxnSpPr>
      <xdr:spPr>
        <a:xfrm>
          <a:off x="18008015" y="19217486"/>
          <a:ext cx="3194635" cy="1348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EBC3-882C-41C9-B48D-57BE064B87B8}">
  <sheetPr>
    <pageSetUpPr fitToPage="1"/>
  </sheetPr>
  <dimension ref="B2:T95"/>
  <sheetViews>
    <sheetView showGridLines="0" tabSelected="1" view="pageBreakPreview" topLeftCell="A41" zoomScale="55" zoomScaleNormal="55" zoomScaleSheetLayoutView="55" workbookViewId="0">
      <selection activeCell="I88" sqref="I88"/>
    </sheetView>
  </sheetViews>
  <sheetFormatPr defaultColWidth="11.42578125" defaultRowHeight="15" x14ac:dyDescent="0.25"/>
  <cols>
    <col min="1" max="1" width="11.42578125" style="3"/>
    <col min="2" max="2" width="86.42578125" style="8" customWidth="1"/>
    <col min="3" max="3" width="30.85546875" style="3" customWidth="1"/>
    <col min="4" max="4" width="18.42578125" style="3" customWidth="1"/>
    <col min="5" max="5" width="22.85546875" style="3" customWidth="1"/>
    <col min="6" max="6" width="21" style="3" customWidth="1"/>
    <col min="7" max="7" width="24.28515625" style="3" customWidth="1"/>
    <col min="8" max="8" width="21.7109375" style="3" customWidth="1"/>
    <col min="9" max="9" width="23.140625" style="3" customWidth="1"/>
    <col min="10" max="10" width="22.42578125" style="3" customWidth="1"/>
    <col min="11" max="11" width="23.140625" style="3" customWidth="1"/>
    <col min="12" max="12" width="22.28515625" style="3" customWidth="1"/>
    <col min="13" max="13" width="16.7109375" style="3" customWidth="1"/>
    <col min="14" max="14" width="11" style="3" hidden="1" customWidth="1"/>
    <col min="15" max="15" width="14.28515625" style="3" hidden="1" customWidth="1"/>
    <col min="16" max="16" width="13" style="3" hidden="1" customWidth="1"/>
    <col min="17" max="17" width="24" style="3" bestFit="1" customWidth="1"/>
    <col min="18" max="18" width="26.42578125" style="3" customWidth="1"/>
    <col min="19" max="19" width="21.85546875" style="3" customWidth="1"/>
    <col min="20" max="16384" width="11.42578125" style="3"/>
  </cols>
  <sheetData>
    <row r="2" spans="2:20" ht="21.75" customHeight="1" x14ac:dyDescent="0.25">
      <c r="B2" s="36" t="s">
        <v>97</v>
      </c>
      <c r="C2" s="37"/>
      <c r="D2" s="37"/>
      <c r="E2" s="37"/>
      <c r="F2" s="37"/>
      <c r="G2" s="37"/>
      <c r="H2" s="37"/>
      <c r="I2" s="37"/>
      <c r="J2" s="37"/>
      <c r="K2" s="37"/>
      <c r="L2" s="37"/>
      <c r="M2" s="37"/>
      <c r="N2" s="37"/>
      <c r="O2" s="37"/>
      <c r="P2" s="37"/>
      <c r="Q2" s="37"/>
    </row>
    <row r="3" spans="2:20" ht="15.75" x14ac:dyDescent="0.25">
      <c r="B3" s="41">
        <v>2022</v>
      </c>
      <c r="C3" s="42"/>
      <c r="D3" s="42"/>
      <c r="E3" s="42"/>
      <c r="F3" s="42"/>
      <c r="G3" s="42"/>
      <c r="H3" s="42"/>
      <c r="I3" s="42"/>
      <c r="J3" s="42"/>
      <c r="K3" s="42"/>
      <c r="L3" s="42"/>
      <c r="M3" s="42"/>
      <c r="N3" s="42"/>
      <c r="O3" s="42"/>
      <c r="P3" s="42"/>
      <c r="Q3" s="42"/>
    </row>
    <row r="4" spans="2:20" ht="15.75" customHeight="1" x14ac:dyDescent="0.25">
      <c r="B4" s="43" t="s">
        <v>96</v>
      </c>
      <c r="C4" s="32"/>
      <c r="D4" s="32"/>
      <c r="E4" s="32"/>
      <c r="F4" s="32"/>
      <c r="G4" s="32"/>
      <c r="H4" s="32"/>
      <c r="I4" s="32"/>
      <c r="J4" s="32"/>
      <c r="K4" s="32"/>
      <c r="L4" s="32"/>
      <c r="M4" s="32"/>
      <c r="N4" s="32"/>
      <c r="O4" s="32"/>
      <c r="P4" s="32"/>
      <c r="Q4" s="32"/>
    </row>
    <row r="5" spans="2:20" ht="15.75" customHeight="1" x14ac:dyDescent="0.25">
      <c r="B5" s="32" t="s">
        <v>76</v>
      </c>
      <c r="C5" s="32"/>
      <c r="D5" s="32"/>
      <c r="E5" s="32"/>
      <c r="F5" s="32"/>
      <c r="G5" s="32"/>
      <c r="H5" s="32"/>
      <c r="I5" s="32"/>
      <c r="J5" s="32"/>
      <c r="K5" s="32"/>
      <c r="L5" s="32"/>
      <c r="M5" s="32"/>
      <c r="N5" s="32"/>
      <c r="O5" s="32"/>
      <c r="P5" s="32"/>
      <c r="Q5" s="32"/>
    </row>
    <row r="6" spans="2:20" ht="8.25" customHeight="1" x14ac:dyDescent="0.25"/>
    <row r="7" spans="2:20" ht="25.5" customHeight="1" x14ac:dyDescent="0.25">
      <c r="B7" s="38" t="s">
        <v>66</v>
      </c>
      <c r="C7" s="39" t="s">
        <v>92</v>
      </c>
      <c r="D7" s="39" t="s">
        <v>91</v>
      </c>
      <c r="E7" s="33" t="s">
        <v>90</v>
      </c>
      <c r="F7" s="34"/>
      <c r="G7" s="34"/>
      <c r="H7" s="34"/>
      <c r="I7" s="34"/>
      <c r="J7" s="34"/>
      <c r="K7" s="34"/>
      <c r="L7" s="34"/>
      <c r="M7" s="34"/>
      <c r="N7" s="34"/>
      <c r="O7" s="34"/>
      <c r="P7" s="34"/>
      <c r="Q7" s="35"/>
    </row>
    <row r="8" spans="2:20" x14ac:dyDescent="0.25">
      <c r="B8" s="38"/>
      <c r="C8" s="40"/>
      <c r="D8" s="40"/>
      <c r="E8" s="12" t="s">
        <v>78</v>
      </c>
      <c r="F8" s="12" t="s">
        <v>79</v>
      </c>
      <c r="G8" s="12" t="s">
        <v>80</v>
      </c>
      <c r="H8" s="12" t="s">
        <v>81</v>
      </c>
      <c r="I8" s="13" t="s">
        <v>82</v>
      </c>
      <c r="J8" s="12" t="s">
        <v>83</v>
      </c>
      <c r="K8" s="13" t="s">
        <v>84</v>
      </c>
      <c r="L8" s="12" t="s">
        <v>85</v>
      </c>
      <c r="M8" s="12" t="s">
        <v>86</v>
      </c>
      <c r="N8" s="12" t="s">
        <v>87</v>
      </c>
      <c r="O8" s="12" t="s">
        <v>88</v>
      </c>
      <c r="P8" s="13" t="s">
        <v>89</v>
      </c>
      <c r="Q8" s="12" t="s">
        <v>77</v>
      </c>
    </row>
    <row r="9" spans="2:20" x14ac:dyDescent="0.25">
      <c r="B9" s="14" t="s">
        <v>0</v>
      </c>
      <c r="C9" s="4"/>
      <c r="D9" s="4"/>
      <c r="E9" s="4"/>
      <c r="F9" s="4"/>
      <c r="G9" s="4"/>
      <c r="H9" s="4"/>
      <c r="I9" s="4"/>
      <c r="J9" s="4"/>
      <c r="K9" s="4"/>
      <c r="L9" s="4"/>
      <c r="M9" s="4"/>
      <c r="N9" s="4"/>
      <c r="O9" s="4"/>
      <c r="P9" s="4"/>
      <c r="Q9" s="4"/>
    </row>
    <row r="10" spans="2:20" s="16" customFormat="1" x14ac:dyDescent="0.25">
      <c r="B10" s="15" t="s">
        <v>1</v>
      </c>
      <c r="C10" s="5">
        <f t="shared" ref="C10:D10" si="0">+SUM(C11:C15)</f>
        <v>955703425</v>
      </c>
      <c r="D10" s="5">
        <f t="shared" si="0"/>
        <v>0</v>
      </c>
      <c r="E10" s="5">
        <f>+SUM(E11:E15)</f>
        <v>0</v>
      </c>
      <c r="F10" s="5">
        <f t="shared" ref="F10:P10" si="1">+SUM(F11:F15)</f>
        <v>174892791.63999999</v>
      </c>
      <c r="G10" s="5">
        <f t="shared" si="1"/>
        <v>159005289.72</v>
      </c>
      <c r="H10" s="5">
        <f t="shared" si="1"/>
        <v>101910308.68000001</v>
      </c>
      <c r="I10" s="5">
        <f t="shared" si="1"/>
        <v>98871072.980000004</v>
      </c>
      <c r="J10" s="5">
        <f t="shared" si="1"/>
        <v>108427287.69</v>
      </c>
      <c r="K10" s="5">
        <f t="shared" si="1"/>
        <v>120864028.75</v>
      </c>
      <c r="L10" s="5">
        <f t="shared" si="1"/>
        <v>142154427.48999998</v>
      </c>
      <c r="M10" s="5">
        <f t="shared" si="1"/>
        <v>120671130.49000001</v>
      </c>
      <c r="N10" s="5">
        <f t="shared" si="1"/>
        <v>0</v>
      </c>
      <c r="O10" s="5">
        <f t="shared" si="1"/>
        <v>0</v>
      </c>
      <c r="P10" s="5">
        <f t="shared" si="1"/>
        <v>0</v>
      </c>
      <c r="Q10" s="5">
        <f>+SUM(E10:P10)</f>
        <v>1026796337.4400001</v>
      </c>
      <c r="R10" s="3"/>
      <c r="S10" s="6"/>
      <c r="T10" s="3"/>
    </row>
    <row r="11" spans="2:20" x14ac:dyDescent="0.2">
      <c r="B11" s="11" t="s">
        <v>2</v>
      </c>
      <c r="C11" s="7">
        <v>763657918</v>
      </c>
      <c r="D11" s="7">
        <v>0</v>
      </c>
      <c r="E11" s="6">
        <v>0</v>
      </c>
      <c r="F11" s="6">
        <v>147982525.47999999</v>
      </c>
      <c r="G11" s="6">
        <v>136073513.94</v>
      </c>
      <c r="H11" s="6">
        <v>83750220.560000002</v>
      </c>
      <c r="I11" s="6">
        <v>81823421.730000004</v>
      </c>
      <c r="J11" s="6">
        <v>91019771.909999996</v>
      </c>
      <c r="K11" s="6">
        <v>101719130.84999999</v>
      </c>
      <c r="L11" s="6">
        <v>85528677.659999996</v>
      </c>
      <c r="M11" s="31">
        <v>100719442.56</v>
      </c>
      <c r="N11" s="6"/>
      <c r="O11" s="6"/>
      <c r="P11" s="6"/>
      <c r="Q11" s="6">
        <f t="shared" ref="Q11:Q76" si="2">+SUM(E11:P11)</f>
        <v>828616704.69000006</v>
      </c>
      <c r="S11" s="6"/>
    </row>
    <row r="12" spans="2:20" x14ac:dyDescent="0.2">
      <c r="B12" s="11" t="s">
        <v>3</v>
      </c>
      <c r="C12" s="7">
        <v>47295667</v>
      </c>
      <c r="D12" s="7">
        <v>0</v>
      </c>
      <c r="E12" s="6">
        <v>0</v>
      </c>
      <c r="F12" s="6">
        <v>4525000</v>
      </c>
      <c r="G12" s="6">
        <v>9539000</v>
      </c>
      <c r="H12" s="6">
        <v>5490000</v>
      </c>
      <c r="I12" s="6">
        <v>4676000</v>
      </c>
      <c r="J12" s="6">
        <v>4973000</v>
      </c>
      <c r="K12" s="6">
        <v>4948000</v>
      </c>
      <c r="L12" s="6">
        <v>43930408.57</v>
      </c>
      <c r="M12" s="31">
        <v>4753000</v>
      </c>
      <c r="N12" s="6"/>
      <c r="O12" s="6"/>
      <c r="P12" s="6"/>
      <c r="Q12" s="6">
        <f t="shared" si="2"/>
        <v>82834408.569999993</v>
      </c>
      <c r="S12" s="6"/>
    </row>
    <row r="13" spans="2:20" x14ac:dyDescent="0.25">
      <c r="B13" s="11" t="s">
        <v>4</v>
      </c>
      <c r="C13" s="7">
        <v>0</v>
      </c>
      <c r="D13" s="7">
        <v>0</v>
      </c>
      <c r="E13" s="6">
        <v>0</v>
      </c>
      <c r="F13" s="6">
        <v>0</v>
      </c>
      <c r="G13" s="6">
        <v>0</v>
      </c>
      <c r="H13" s="6">
        <v>0</v>
      </c>
      <c r="I13" s="6">
        <v>0</v>
      </c>
      <c r="J13" s="6">
        <v>0</v>
      </c>
      <c r="K13" s="6">
        <v>0</v>
      </c>
      <c r="L13" s="6">
        <v>0</v>
      </c>
      <c r="M13" s="6"/>
      <c r="N13" s="6"/>
      <c r="O13" s="6"/>
      <c r="P13" s="6"/>
      <c r="Q13" s="6">
        <f t="shared" si="2"/>
        <v>0</v>
      </c>
      <c r="S13" s="6"/>
    </row>
    <row r="14" spans="2:20" x14ac:dyDescent="0.25">
      <c r="B14" s="11" t="s">
        <v>5</v>
      </c>
      <c r="C14" s="7">
        <v>0</v>
      </c>
      <c r="D14" s="7">
        <v>0</v>
      </c>
      <c r="E14" s="6">
        <v>0</v>
      </c>
      <c r="F14" s="6">
        <v>22385266.16</v>
      </c>
      <c r="G14" s="6">
        <v>0</v>
      </c>
      <c r="H14" s="6">
        <v>0</v>
      </c>
      <c r="I14" s="6">
        <v>0</v>
      </c>
      <c r="J14" s="6">
        <v>0</v>
      </c>
      <c r="K14" s="6">
        <v>0</v>
      </c>
      <c r="L14" s="6">
        <v>0</v>
      </c>
      <c r="M14" s="6"/>
      <c r="N14" s="6"/>
      <c r="O14" s="6"/>
      <c r="P14" s="6"/>
      <c r="Q14" s="6">
        <f t="shared" si="2"/>
        <v>22385266.16</v>
      </c>
      <c r="S14" s="6"/>
    </row>
    <row r="15" spans="2:20" x14ac:dyDescent="0.25">
      <c r="B15" s="11" t="s">
        <v>6</v>
      </c>
      <c r="C15" s="7">
        <v>144749840</v>
      </c>
      <c r="D15" s="7">
        <v>0</v>
      </c>
      <c r="E15" s="6">
        <v>0</v>
      </c>
      <c r="F15" s="6">
        <v>0</v>
      </c>
      <c r="G15" s="6">
        <v>13392775.779999999</v>
      </c>
      <c r="H15" s="6">
        <v>12670088.119999999</v>
      </c>
      <c r="I15" s="6">
        <v>12371651.25</v>
      </c>
      <c r="J15" s="6">
        <v>12434515.779999999</v>
      </c>
      <c r="K15" s="6">
        <v>14196897.9</v>
      </c>
      <c r="L15" s="6">
        <v>12695341.26</v>
      </c>
      <c r="M15" s="6">
        <v>15198687.93</v>
      </c>
      <c r="N15" s="6"/>
      <c r="O15" s="6"/>
      <c r="P15" s="6"/>
      <c r="Q15" s="6">
        <f t="shared" si="2"/>
        <v>92959958.020000011</v>
      </c>
      <c r="S15" s="6"/>
    </row>
    <row r="16" spans="2:20" s="16" customFormat="1" x14ac:dyDescent="0.25">
      <c r="B16" s="15" t="s">
        <v>7</v>
      </c>
      <c r="C16" s="5">
        <f t="shared" ref="C16:D16" si="3">+SUM(C17:C25)</f>
        <v>688385847</v>
      </c>
      <c r="D16" s="5">
        <f t="shared" si="3"/>
        <v>0</v>
      </c>
      <c r="E16" s="5">
        <f>+SUM(E17:E25)</f>
        <v>4250624.9799999995</v>
      </c>
      <c r="F16" s="5">
        <f t="shared" ref="F16:P16" si="4">+SUM(F17:F25)</f>
        <v>73274281.800000012</v>
      </c>
      <c r="G16" s="5">
        <f t="shared" si="4"/>
        <v>162060992.75</v>
      </c>
      <c r="H16" s="5">
        <f t="shared" si="4"/>
        <v>29525525.290000003</v>
      </c>
      <c r="I16" s="5">
        <f t="shared" si="4"/>
        <v>25416169.960000001</v>
      </c>
      <c r="J16" s="5">
        <f t="shared" si="4"/>
        <v>25357371.670000002</v>
      </c>
      <c r="K16" s="5">
        <f t="shared" si="4"/>
        <v>97905043.939999998</v>
      </c>
      <c r="L16" s="5">
        <f>+SUM(L17:L25)</f>
        <v>23539965.77</v>
      </c>
      <c r="M16" s="5">
        <f t="shared" si="4"/>
        <v>152929665.68000001</v>
      </c>
      <c r="N16" s="5">
        <f t="shared" si="4"/>
        <v>0</v>
      </c>
      <c r="O16" s="5">
        <f t="shared" si="4"/>
        <v>0</v>
      </c>
      <c r="P16" s="5">
        <f t="shared" si="4"/>
        <v>0</v>
      </c>
      <c r="Q16" s="5">
        <f>+SUM(E16:P16)</f>
        <v>594259641.84000003</v>
      </c>
      <c r="R16" s="3"/>
      <c r="S16" s="6"/>
      <c r="T16" s="3"/>
    </row>
    <row r="17" spans="2:20" x14ac:dyDescent="0.25">
      <c r="B17" s="11" t="s">
        <v>8</v>
      </c>
      <c r="C17" s="7">
        <v>51148000</v>
      </c>
      <c r="D17" s="7">
        <v>0</v>
      </c>
      <c r="E17" s="6">
        <v>2498886.42</v>
      </c>
      <c r="F17" s="6">
        <v>2663182.38</v>
      </c>
      <c r="G17" s="17">
        <v>2726884.37</v>
      </c>
      <c r="H17" s="17">
        <v>3056866.34</v>
      </c>
      <c r="I17" s="17">
        <v>2955742.87</v>
      </c>
      <c r="J17" s="17">
        <v>2956647.33</v>
      </c>
      <c r="K17" s="17">
        <v>3387164.83</v>
      </c>
      <c r="L17" s="17">
        <v>3561015.05</v>
      </c>
      <c r="M17" s="17">
        <v>2369592.29</v>
      </c>
      <c r="N17" s="17"/>
      <c r="O17" s="17"/>
      <c r="P17" s="6"/>
      <c r="Q17" s="6">
        <f t="shared" si="2"/>
        <v>26175981.879999999</v>
      </c>
      <c r="S17" s="6"/>
    </row>
    <row r="18" spans="2:20" x14ac:dyDescent="0.25">
      <c r="B18" s="11" t="s">
        <v>9</v>
      </c>
      <c r="C18" s="7">
        <v>149626525</v>
      </c>
      <c r="D18" s="7">
        <v>0</v>
      </c>
      <c r="E18" s="6">
        <v>0</v>
      </c>
      <c r="F18" s="6">
        <v>48765255.82</v>
      </c>
      <c r="G18" s="17">
        <v>4419111.21</v>
      </c>
      <c r="H18" s="17">
        <v>1165147.3400000001</v>
      </c>
      <c r="I18" s="17">
        <v>409365.6</v>
      </c>
      <c r="J18" s="17">
        <v>821321.19</v>
      </c>
      <c r="K18" s="17">
        <v>4024879.35</v>
      </c>
      <c r="L18" s="17">
        <v>5307051.88</v>
      </c>
      <c r="M18" s="17">
        <v>4089347.88</v>
      </c>
      <c r="N18" s="17"/>
      <c r="O18" s="17"/>
      <c r="P18" s="6"/>
      <c r="Q18" s="6">
        <f t="shared" si="2"/>
        <v>69001480.270000011</v>
      </c>
      <c r="S18" s="6"/>
    </row>
    <row r="19" spans="2:20" x14ac:dyDescent="0.25">
      <c r="B19" s="11" t="s">
        <v>10</v>
      </c>
      <c r="C19" s="7">
        <v>56000000</v>
      </c>
      <c r="D19" s="7">
        <v>0</v>
      </c>
      <c r="E19" s="6">
        <v>0</v>
      </c>
      <c r="F19" s="6">
        <v>0</v>
      </c>
      <c r="G19" s="17">
        <v>1246930</v>
      </c>
      <c r="H19" s="17">
        <v>1020146</v>
      </c>
      <c r="I19" s="17">
        <v>843133</v>
      </c>
      <c r="J19" s="17">
        <v>3060971</v>
      </c>
      <c r="K19" s="17">
        <v>2661638.5</v>
      </c>
      <c r="L19" s="17">
        <v>1928638.9</v>
      </c>
      <c r="M19" s="17">
        <v>1576370</v>
      </c>
      <c r="N19" s="17"/>
      <c r="O19" s="17"/>
      <c r="P19" s="6"/>
      <c r="Q19" s="6">
        <f t="shared" si="2"/>
        <v>12337827.4</v>
      </c>
      <c r="S19" s="6"/>
    </row>
    <row r="20" spans="2:20" x14ac:dyDescent="0.25">
      <c r="B20" s="11" t="s">
        <v>11</v>
      </c>
      <c r="C20" s="7">
        <v>2377200</v>
      </c>
      <c r="D20" s="7">
        <v>0</v>
      </c>
      <c r="E20" s="6">
        <v>0</v>
      </c>
      <c r="F20" s="6">
        <v>0</v>
      </c>
      <c r="G20" s="17">
        <v>127440</v>
      </c>
      <c r="H20" s="17">
        <v>0</v>
      </c>
      <c r="I20" s="17">
        <v>1499869.3</v>
      </c>
      <c r="J20" s="17">
        <v>631846.5</v>
      </c>
      <c r="K20" s="17">
        <v>1171550.56</v>
      </c>
      <c r="L20" s="17">
        <v>0</v>
      </c>
      <c r="M20" s="17">
        <v>225656.14</v>
      </c>
      <c r="N20" s="17"/>
      <c r="O20" s="17"/>
      <c r="P20" s="6"/>
      <c r="Q20" s="6">
        <f t="shared" si="2"/>
        <v>3656362.5</v>
      </c>
      <c r="S20" s="6"/>
    </row>
    <row r="21" spans="2:20" x14ac:dyDescent="0.25">
      <c r="B21" s="11" t="s">
        <v>12</v>
      </c>
      <c r="C21" s="7">
        <v>97871440</v>
      </c>
      <c r="D21" s="7">
        <v>0</v>
      </c>
      <c r="E21" s="6">
        <v>0</v>
      </c>
      <c r="F21" s="6">
        <v>1888075.61</v>
      </c>
      <c r="G21" s="6">
        <v>8837147.7400000002</v>
      </c>
      <c r="H21" s="6">
        <v>4605305.37</v>
      </c>
      <c r="I21" s="6">
        <v>4075578.58</v>
      </c>
      <c r="J21" s="6">
        <v>3211523.75</v>
      </c>
      <c r="K21" s="6">
        <v>22641325.02</v>
      </c>
      <c r="L21" s="6">
        <v>3471345.63</v>
      </c>
      <c r="M21" s="6">
        <v>3799191.33</v>
      </c>
      <c r="N21" s="6"/>
      <c r="O21" s="6"/>
      <c r="P21" s="6"/>
      <c r="Q21" s="6">
        <f t="shared" si="2"/>
        <v>52529493.029999994</v>
      </c>
      <c r="S21" s="6"/>
    </row>
    <row r="22" spans="2:20" x14ac:dyDescent="0.25">
      <c r="B22" s="11" t="s">
        <v>13</v>
      </c>
      <c r="C22" s="7">
        <v>83712240</v>
      </c>
      <c r="D22" s="7">
        <v>0</v>
      </c>
      <c r="E22" s="6">
        <v>1836.28</v>
      </c>
      <c r="F22" s="6">
        <v>2311557.7000000002</v>
      </c>
      <c r="G22" s="6">
        <v>10479413.75</v>
      </c>
      <c r="H22" s="6">
        <v>4641042.1900000004</v>
      </c>
      <c r="I22" s="6">
        <v>2899385.08</v>
      </c>
      <c r="J22" s="6">
        <v>5343975.9800000004</v>
      </c>
      <c r="K22" s="6">
        <v>2506942.14</v>
      </c>
      <c r="L22" s="6">
        <v>2476035.94</v>
      </c>
      <c r="M22" s="6">
        <v>6153025.6200000001</v>
      </c>
      <c r="N22" s="6"/>
      <c r="O22" s="6"/>
      <c r="P22" s="6"/>
      <c r="Q22" s="6">
        <f t="shared" si="2"/>
        <v>36813214.68</v>
      </c>
      <c r="S22" s="6"/>
    </row>
    <row r="23" spans="2:20" ht="30" x14ac:dyDescent="0.25">
      <c r="B23" s="11" t="s">
        <v>14</v>
      </c>
      <c r="C23" s="7">
        <v>17200000</v>
      </c>
      <c r="D23" s="7">
        <v>0</v>
      </c>
      <c r="E23" s="6">
        <v>0</v>
      </c>
      <c r="F23" s="6">
        <v>1622403.32</v>
      </c>
      <c r="G23" s="6">
        <v>1955190.8</v>
      </c>
      <c r="H23" s="6">
        <v>211506.98</v>
      </c>
      <c r="I23" s="6">
        <v>4372922.3099999996</v>
      </c>
      <c r="J23" s="6">
        <v>981646.2</v>
      </c>
      <c r="K23" s="6">
        <v>2238702.0699999998</v>
      </c>
      <c r="L23" s="6">
        <v>589424.16</v>
      </c>
      <c r="M23" s="6">
        <v>2769891.67</v>
      </c>
      <c r="N23" s="6"/>
      <c r="O23" s="6"/>
      <c r="P23" s="6"/>
      <c r="Q23" s="6">
        <f t="shared" si="2"/>
        <v>14741687.51</v>
      </c>
      <c r="S23" s="6"/>
    </row>
    <row r="24" spans="2:20" x14ac:dyDescent="0.25">
      <c r="B24" s="11" t="s">
        <v>15</v>
      </c>
      <c r="C24" s="7">
        <v>179260442</v>
      </c>
      <c r="D24" s="7">
        <v>0</v>
      </c>
      <c r="E24" s="6">
        <v>8260</v>
      </c>
      <c r="F24" s="6">
        <v>12750722.970000001</v>
      </c>
      <c r="G24" s="6">
        <v>130310129.98</v>
      </c>
      <c r="H24" s="6">
        <v>14132599.07</v>
      </c>
      <c r="I24" s="6">
        <v>1509842</v>
      </c>
      <c r="J24" s="6">
        <v>7255154.9400000004</v>
      </c>
      <c r="K24" s="6">
        <v>53664098.329999998</v>
      </c>
      <c r="L24" s="6">
        <v>1821424.87</v>
      </c>
      <c r="M24" s="6">
        <v>129712160.31999999</v>
      </c>
      <c r="N24" s="6"/>
      <c r="O24" s="6"/>
      <c r="P24" s="6"/>
      <c r="Q24" s="6">
        <f t="shared" si="2"/>
        <v>351164392.48000002</v>
      </c>
      <c r="S24" s="6"/>
    </row>
    <row r="25" spans="2:20" x14ac:dyDescent="0.25">
      <c r="B25" s="11" t="s">
        <v>16</v>
      </c>
      <c r="C25" s="7">
        <v>51190000</v>
      </c>
      <c r="D25" s="7">
        <v>0</v>
      </c>
      <c r="E25" s="6">
        <v>1741642.28</v>
      </c>
      <c r="F25" s="6">
        <v>3273084</v>
      </c>
      <c r="G25" s="6">
        <v>1958744.9</v>
      </c>
      <c r="H25" s="6">
        <v>692912</v>
      </c>
      <c r="I25" s="6">
        <v>6850331.2199999997</v>
      </c>
      <c r="J25" s="6">
        <v>1094284.78</v>
      </c>
      <c r="K25" s="6">
        <v>5608743.1399999997</v>
      </c>
      <c r="L25" s="6">
        <v>4385029.34</v>
      </c>
      <c r="M25" s="6">
        <v>2234430.4300000002</v>
      </c>
      <c r="N25" s="6"/>
      <c r="O25" s="6"/>
      <c r="P25" s="6"/>
      <c r="Q25" s="6">
        <f t="shared" si="2"/>
        <v>27839202.089999996</v>
      </c>
      <c r="S25" s="6"/>
    </row>
    <row r="26" spans="2:20" s="16" customFormat="1" x14ac:dyDescent="0.25">
      <c r="B26" s="15" t="s">
        <v>17</v>
      </c>
      <c r="C26" s="5">
        <f t="shared" ref="C26:D26" si="5">+SUM(C27:C35)</f>
        <v>99348160</v>
      </c>
      <c r="D26" s="5">
        <f t="shared" si="5"/>
        <v>0</v>
      </c>
      <c r="E26" s="5">
        <f>+SUM(E27:E35)</f>
        <v>20199.21</v>
      </c>
      <c r="F26" s="5">
        <f>+SUM(F27:F35)</f>
        <v>60541575.989999995</v>
      </c>
      <c r="G26" s="5">
        <f t="shared" ref="G26:P26" si="6">+SUM(G27:G35)</f>
        <v>58986304.539999999</v>
      </c>
      <c r="H26" s="5">
        <f t="shared" si="6"/>
        <v>51524935.340000004</v>
      </c>
      <c r="I26" s="5">
        <f t="shared" si="6"/>
        <v>21767013.23</v>
      </c>
      <c r="J26" s="5">
        <f t="shared" si="6"/>
        <v>3322621.76</v>
      </c>
      <c r="K26" s="5">
        <f t="shared" si="6"/>
        <v>16206302.629999999</v>
      </c>
      <c r="L26" s="5">
        <f t="shared" si="6"/>
        <v>28952718.699999996</v>
      </c>
      <c r="M26" s="5">
        <f t="shared" si="6"/>
        <v>29690669.139999997</v>
      </c>
      <c r="N26" s="5">
        <f t="shared" si="6"/>
        <v>0</v>
      </c>
      <c r="O26" s="5">
        <f t="shared" si="6"/>
        <v>0</v>
      </c>
      <c r="P26" s="5">
        <f t="shared" si="6"/>
        <v>0</v>
      </c>
      <c r="Q26" s="5">
        <f>+SUM(E26:P26)</f>
        <v>271012340.53999996</v>
      </c>
      <c r="R26" s="3"/>
      <c r="S26" s="6"/>
      <c r="T26" s="3"/>
    </row>
    <row r="27" spans="2:20" x14ac:dyDescent="0.25">
      <c r="B27" s="11" t="s">
        <v>18</v>
      </c>
      <c r="C27" s="7">
        <v>1594000</v>
      </c>
      <c r="D27" s="7">
        <v>0</v>
      </c>
      <c r="E27" s="6">
        <v>20199.21</v>
      </c>
      <c r="F27" s="6">
        <v>23282493.329999998</v>
      </c>
      <c r="G27" s="6">
        <v>11528530.77</v>
      </c>
      <c r="H27" s="6">
        <v>3901229.45</v>
      </c>
      <c r="I27" s="6">
        <v>2647511</v>
      </c>
      <c r="J27" s="6">
        <v>13216</v>
      </c>
      <c r="K27" s="6">
        <v>230670.07</v>
      </c>
      <c r="L27" s="6">
        <v>11416592.02</v>
      </c>
      <c r="M27" s="6">
        <v>6850588.6500000004</v>
      </c>
      <c r="N27" s="6"/>
      <c r="O27" s="6"/>
      <c r="P27" s="6"/>
      <c r="Q27" s="6">
        <f t="shared" si="2"/>
        <v>59891030.500000007</v>
      </c>
      <c r="S27" s="6"/>
    </row>
    <row r="28" spans="2:20" x14ac:dyDescent="0.25">
      <c r="B28" s="11" t="s">
        <v>19</v>
      </c>
      <c r="C28" s="7">
        <v>6000000</v>
      </c>
      <c r="D28" s="7">
        <v>0</v>
      </c>
      <c r="E28" s="6">
        <v>0</v>
      </c>
      <c r="F28" s="6">
        <v>1210444</v>
      </c>
      <c r="G28" s="6">
        <v>120596</v>
      </c>
      <c r="H28" s="6">
        <v>0</v>
      </c>
      <c r="I28" s="6">
        <v>0</v>
      </c>
      <c r="J28" s="6">
        <v>0</v>
      </c>
      <c r="K28" s="6">
        <v>13412.82</v>
      </c>
      <c r="L28" s="6">
        <v>793078</v>
      </c>
      <c r="M28" s="6">
        <v>1051970</v>
      </c>
      <c r="N28" s="6"/>
      <c r="O28" s="6"/>
      <c r="P28" s="6"/>
      <c r="Q28" s="6">
        <f t="shared" si="2"/>
        <v>3189500.8200000003</v>
      </c>
      <c r="S28" s="6"/>
    </row>
    <row r="29" spans="2:20" x14ac:dyDescent="0.25">
      <c r="B29" s="11" t="s">
        <v>20</v>
      </c>
      <c r="C29" s="7">
        <v>10178600</v>
      </c>
      <c r="D29" s="7">
        <v>0</v>
      </c>
      <c r="E29" s="6">
        <v>0</v>
      </c>
      <c r="F29" s="6">
        <v>463031.59</v>
      </c>
      <c r="G29" s="6">
        <v>0</v>
      </c>
      <c r="H29" s="6">
        <v>1308690.8</v>
      </c>
      <c r="I29" s="6">
        <v>81125</v>
      </c>
      <c r="J29" s="6">
        <v>53199.12</v>
      </c>
      <c r="K29" s="6">
        <v>63859.09</v>
      </c>
      <c r="L29" s="6">
        <v>1170423.1200000001</v>
      </c>
      <c r="M29" s="6">
        <v>70800</v>
      </c>
      <c r="N29" s="6"/>
      <c r="O29" s="6"/>
      <c r="P29" s="6"/>
      <c r="Q29" s="6">
        <f t="shared" si="2"/>
        <v>3211128.7200000007</v>
      </c>
      <c r="S29" s="6"/>
    </row>
    <row r="30" spans="2:20" x14ac:dyDescent="0.25">
      <c r="B30" s="11" t="s">
        <v>21</v>
      </c>
      <c r="C30" s="7">
        <v>500000</v>
      </c>
      <c r="D30" s="7">
        <v>0</v>
      </c>
      <c r="E30" s="6">
        <v>0</v>
      </c>
      <c r="F30" s="6">
        <v>0</v>
      </c>
      <c r="G30" s="6">
        <v>0</v>
      </c>
      <c r="H30" s="6">
        <v>0</v>
      </c>
      <c r="I30" s="6">
        <v>0</v>
      </c>
      <c r="J30" s="6">
        <v>0</v>
      </c>
      <c r="K30" s="6">
        <v>0</v>
      </c>
      <c r="L30" s="6">
        <v>0</v>
      </c>
      <c r="M30" s="6">
        <v>14455</v>
      </c>
      <c r="N30" s="6"/>
      <c r="O30" s="6"/>
      <c r="P30" s="6"/>
      <c r="Q30" s="6">
        <f t="shared" si="2"/>
        <v>14455</v>
      </c>
      <c r="S30" s="6"/>
    </row>
    <row r="31" spans="2:20" x14ac:dyDescent="0.25">
      <c r="B31" s="11" t="s">
        <v>22</v>
      </c>
      <c r="C31" s="7">
        <v>1500000</v>
      </c>
      <c r="D31" s="7">
        <v>0</v>
      </c>
      <c r="E31" s="6">
        <v>0</v>
      </c>
      <c r="F31" s="6">
        <v>1230548.52</v>
      </c>
      <c r="G31" s="6">
        <v>2482017.5299999998</v>
      </c>
      <c r="H31" s="6">
        <v>5650476.2999999998</v>
      </c>
      <c r="I31" s="6">
        <v>3180301.68</v>
      </c>
      <c r="J31" s="6">
        <v>64551.199999999997</v>
      </c>
      <c r="K31" s="6">
        <v>172540.46</v>
      </c>
      <c r="L31" s="6">
        <v>1083957.78</v>
      </c>
      <c r="M31" s="6">
        <v>2505097.66</v>
      </c>
      <c r="N31" s="6"/>
      <c r="O31" s="6"/>
      <c r="P31" s="6"/>
      <c r="Q31" s="6">
        <f t="shared" si="2"/>
        <v>16369491.129999999</v>
      </c>
      <c r="S31" s="6"/>
    </row>
    <row r="32" spans="2:20" x14ac:dyDescent="0.25">
      <c r="B32" s="11" t="s">
        <v>23</v>
      </c>
      <c r="C32" s="7">
        <v>2900000</v>
      </c>
      <c r="D32" s="7">
        <v>0</v>
      </c>
      <c r="E32" s="6">
        <v>0</v>
      </c>
      <c r="F32" s="6">
        <v>16504693.65</v>
      </c>
      <c r="G32" s="6">
        <v>35974799.619999997</v>
      </c>
      <c r="H32" s="6">
        <v>32059589.84</v>
      </c>
      <c r="I32" s="6">
        <v>5682744.1799999997</v>
      </c>
      <c r="J32" s="6">
        <v>1223260</v>
      </c>
      <c r="K32" s="6">
        <v>4459661.74</v>
      </c>
      <c r="L32" s="6">
        <v>9472349.1899999995</v>
      </c>
      <c r="M32" s="6">
        <v>9066052.2699999996</v>
      </c>
      <c r="N32" s="6"/>
      <c r="O32" s="6"/>
      <c r="P32" s="6"/>
      <c r="Q32" s="6">
        <f t="shared" si="2"/>
        <v>114443150.48999998</v>
      </c>
      <c r="S32" s="6"/>
    </row>
    <row r="33" spans="2:20" x14ac:dyDescent="0.25">
      <c r="B33" s="11" t="s">
        <v>24</v>
      </c>
      <c r="C33" s="7">
        <v>55024560</v>
      </c>
      <c r="D33" s="7">
        <v>0</v>
      </c>
      <c r="E33" s="6">
        <v>0</v>
      </c>
      <c r="F33" s="6">
        <v>12478571.83</v>
      </c>
      <c r="G33" s="6">
        <v>2950016.92</v>
      </c>
      <c r="H33" s="6">
        <v>5619388.4299999997</v>
      </c>
      <c r="I33" s="6">
        <v>9034563.2400000002</v>
      </c>
      <c r="J33" s="6">
        <v>1389261.73</v>
      </c>
      <c r="K33" s="6">
        <v>10597265.74</v>
      </c>
      <c r="L33" s="6">
        <v>3219463.01</v>
      </c>
      <c r="M33" s="6">
        <v>7465107.5800000001</v>
      </c>
      <c r="N33" s="6"/>
      <c r="O33" s="6"/>
      <c r="P33" s="6"/>
      <c r="Q33" s="6">
        <f t="shared" si="2"/>
        <v>52753638.479999997</v>
      </c>
      <c r="S33" s="6"/>
    </row>
    <row r="34" spans="2:20" x14ac:dyDescent="0.25">
      <c r="B34" s="11" t="s">
        <v>25</v>
      </c>
      <c r="C34" s="7">
        <v>0</v>
      </c>
      <c r="D34" s="7">
        <v>0</v>
      </c>
      <c r="E34" s="6">
        <v>0</v>
      </c>
      <c r="F34" s="6">
        <v>0</v>
      </c>
      <c r="G34" s="6">
        <v>0</v>
      </c>
      <c r="H34" s="6">
        <v>0</v>
      </c>
      <c r="I34" s="6">
        <v>0</v>
      </c>
      <c r="J34" s="6">
        <v>0</v>
      </c>
      <c r="K34" s="6">
        <v>0</v>
      </c>
      <c r="L34" s="6">
        <v>0</v>
      </c>
      <c r="M34" s="6"/>
      <c r="N34" s="6"/>
      <c r="O34" s="6"/>
      <c r="P34" s="6"/>
      <c r="Q34" s="6">
        <f t="shared" si="2"/>
        <v>0</v>
      </c>
      <c r="S34" s="6"/>
    </row>
    <row r="35" spans="2:20" x14ac:dyDescent="0.25">
      <c r="B35" s="11" t="s">
        <v>26</v>
      </c>
      <c r="C35" s="7">
        <v>21651000</v>
      </c>
      <c r="D35" s="7">
        <v>0</v>
      </c>
      <c r="E35" s="6">
        <v>0</v>
      </c>
      <c r="F35" s="6">
        <v>5371793.0700000003</v>
      </c>
      <c r="G35" s="6">
        <v>5930343.7000000002</v>
      </c>
      <c r="H35" s="6">
        <v>2985560.52</v>
      </c>
      <c r="I35" s="6">
        <v>1140768.1299999999</v>
      </c>
      <c r="J35" s="6">
        <v>579133.71</v>
      </c>
      <c r="K35" s="6">
        <v>668892.71</v>
      </c>
      <c r="L35" s="6">
        <v>1796855.58</v>
      </c>
      <c r="M35" s="6">
        <v>2666597.98</v>
      </c>
      <c r="N35" s="6"/>
      <c r="O35" s="6"/>
      <c r="P35" s="6"/>
      <c r="Q35" s="6">
        <f t="shared" si="2"/>
        <v>21139945.400000002</v>
      </c>
      <c r="S35" s="6"/>
    </row>
    <row r="36" spans="2:20" s="16" customFormat="1" x14ac:dyDescent="0.25">
      <c r="B36" s="15" t="s">
        <v>27</v>
      </c>
      <c r="C36" s="5">
        <f t="shared" ref="C36:D36" si="7">+SUM(C37:C44)</f>
        <v>38338200</v>
      </c>
      <c r="D36" s="5">
        <f t="shared" si="7"/>
        <v>0</v>
      </c>
      <c r="E36" s="5">
        <f>+SUM(E37:E44)</f>
        <v>0</v>
      </c>
      <c r="F36" s="5">
        <f t="shared" ref="F36:P36" si="8">+SUM(F37:F44)</f>
        <v>300000</v>
      </c>
      <c r="G36" s="5">
        <f t="shared" si="8"/>
        <v>0</v>
      </c>
      <c r="H36" s="5">
        <f t="shared" si="8"/>
        <v>0</v>
      </c>
      <c r="I36" s="5">
        <f t="shared" si="8"/>
        <v>0</v>
      </c>
      <c r="J36" s="5">
        <f t="shared" si="8"/>
        <v>500000</v>
      </c>
      <c r="K36" s="5">
        <f t="shared" si="8"/>
        <v>1838200</v>
      </c>
      <c r="L36" s="5">
        <f t="shared" si="8"/>
        <v>0</v>
      </c>
      <c r="M36" s="5">
        <f t="shared" si="8"/>
        <v>0</v>
      </c>
      <c r="N36" s="5">
        <f t="shared" si="8"/>
        <v>0</v>
      </c>
      <c r="O36" s="5">
        <f t="shared" si="8"/>
        <v>0</v>
      </c>
      <c r="P36" s="5">
        <f t="shared" si="8"/>
        <v>0</v>
      </c>
      <c r="Q36" s="5">
        <f>+SUM(E36:P36)</f>
        <v>2638200</v>
      </c>
      <c r="R36" s="3"/>
      <c r="S36" s="6"/>
      <c r="T36" s="3"/>
    </row>
    <row r="37" spans="2:20" x14ac:dyDescent="0.25">
      <c r="B37" s="11" t="s">
        <v>28</v>
      </c>
      <c r="C37" s="7">
        <v>38338200</v>
      </c>
      <c r="D37" s="7">
        <v>0</v>
      </c>
      <c r="E37" s="6">
        <v>0</v>
      </c>
      <c r="F37" s="6">
        <v>300000</v>
      </c>
      <c r="G37" s="6">
        <v>0</v>
      </c>
      <c r="H37" s="6">
        <v>0</v>
      </c>
      <c r="I37" s="6">
        <v>0</v>
      </c>
      <c r="J37" s="6">
        <v>500000</v>
      </c>
      <c r="K37" s="6">
        <v>1838200</v>
      </c>
      <c r="L37" s="6">
        <v>0</v>
      </c>
      <c r="M37" s="6"/>
      <c r="N37" s="6"/>
      <c r="O37" s="6"/>
      <c r="P37" s="6"/>
      <c r="Q37" s="6">
        <f t="shared" si="2"/>
        <v>2638200</v>
      </c>
      <c r="S37" s="6"/>
    </row>
    <row r="38" spans="2:20" x14ac:dyDescent="0.25">
      <c r="B38" s="11" t="s">
        <v>29</v>
      </c>
      <c r="C38" s="7">
        <v>0</v>
      </c>
      <c r="D38" s="7">
        <v>0</v>
      </c>
      <c r="E38" s="6">
        <v>0</v>
      </c>
      <c r="F38" s="6">
        <v>0</v>
      </c>
      <c r="G38" s="6">
        <v>0</v>
      </c>
      <c r="H38" s="6">
        <v>0</v>
      </c>
      <c r="I38" s="6">
        <v>0</v>
      </c>
      <c r="J38" s="6">
        <v>0</v>
      </c>
      <c r="K38" s="6">
        <v>0</v>
      </c>
      <c r="L38" s="6">
        <v>0</v>
      </c>
      <c r="M38" s="6"/>
      <c r="N38" s="7"/>
      <c r="O38" s="6"/>
      <c r="P38" s="6"/>
      <c r="Q38" s="6">
        <f t="shared" si="2"/>
        <v>0</v>
      </c>
      <c r="S38" s="6"/>
    </row>
    <row r="39" spans="2:20" x14ac:dyDescent="0.25">
      <c r="B39" s="11" t="s">
        <v>30</v>
      </c>
      <c r="C39" s="7">
        <v>0</v>
      </c>
      <c r="D39" s="7">
        <v>0</v>
      </c>
      <c r="E39" s="6">
        <v>0</v>
      </c>
      <c r="F39" s="6">
        <v>0</v>
      </c>
      <c r="G39" s="6">
        <v>0</v>
      </c>
      <c r="H39" s="6">
        <v>0</v>
      </c>
      <c r="I39" s="6">
        <v>0</v>
      </c>
      <c r="J39" s="6">
        <v>0</v>
      </c>
      <c r="K39" s="6">
        <v>0</v>
      </c>
      <c r="L39" s="6">
        <v>0</v>
      </c>
      <c r="M39" s="7"/>
      <c r="N39" s="7"/>
      <c r="O39" s="6"/>
      <c r="P39" s="6"/>
      <c r="Q39" s="6">
        <f t="shared" si="2"/>
        <v>0</v>
      </c>
      <c r="S39" s="6"/>
    </row>
    <row r="40" spans="2:20" x14ac:dyDescent="0.25">
      <c r="B40" s="11" t="s">
        <v>31</v>
      </c>
      <c r="C40" s="7">
        <v>0</v>
      </c>
      <c r="D40" s="7">
        <v>0</v>
      </c>
      <c r="E40" s="6">
        <v>0</v>
      </c>
      <c r="F40" s="6">
        <v>0</v>
      </c>
      <c r="G40" s="6">
        <v>0</v>
      </c>
      <c r="H40" s="6">
        <v>0</v>
      </c>
      <c r="I40" s="6">
        <v>0</v>
      </c>
      <c r="J40" s="6">
        <v>0</v>
      </c>
      <c r="K40" s="6">
        <v>0</v>
      </c>
      <c r="L40" s="6">
        <v>0</v>
      </c>
      <c r="M40" s="7"/>
      <c r="N40" s="7"/>
      <c r="O40" s="6"/>
      <c r="P40" s="6"/>
      <c r="Q40" s="6">
        <f t="shared" si="2"/>
        <v>0</v>
      </c>
      <c r="S40" s="6"/>
    </row>
    <row r="41" spans="2:20" x14ac:dyDescent="0.25">
      <c r="B41" s="11" t="s">
        <v>32</v>
      </c>
      <c r="C41" s="7">
        <v>0</v>
      </c>
      <c r="D41" s="7">
        <v>0</v>
      </c>
      <c r="E41" s="6">
        <v>0</v>
      </c>
      <c r="F41" s="6">
        <v>0</v>
      </c>
      <c r="G41" s="6">
        <v>0</v>
      </c>
      <c r="H41" s="6">
        <v>0</v>
      </c>
      <c r="I41" s="6">
        <v>0</v>
      </c>
      <c r="J41" s="6">
        <v>0</v>
      </c>
      <c r="K41" s="6">
        <v>0</v>
      </c>
      <c r="L41" s="6">
        <v>0</v>
      </c>
      <c r="M41" s="7"/>
      <c r="N41" s="7"/>
      <c r="O41" s="6"/>
      <c r="P41" s="6"/>
      <c r="Q41" s="6">
        <f t="shared" si="2"/>
        <v>0</v>
      </c>
      <c r="S41" s="6"/>
    </row>
    <row r="42" spans="2:20" x14ac:dyDescent="0.25">
      <c r="B42" s="11" t="s">
        <v>33</v>
      </c>
      <c r="C42" s="7">
        <v>0</v>
      </c>
      <c r="D42" s="7">
        <v>0</v>
      </c>
      <c r="E42" s="6">
        <v>0</v>
      </c>
      <c r="F42" s="6">
        <v>0</v>
      </c>
      <c r="G42" s="6">
        <v>0</v>
      </c>
      <c r="H42" s="6">
        <v>0</v>
      </c>
      <c r="I42" s="6">
        <v>0</v>
      </c>
      <c r="J42" s="6">
        <v>0</v>
      </c>
      <c r="K42" s="6">
        <v>0</v>
      </c>
      <c r="L42" s="6">
        <v>0</v>
      </c>
      <c r="M42" s="7"/>
      <c r="N42" s="7"/>
      <c r="O42" s="6"/>
      <c r="P42" s="6"/>
      <c r="Q42" s="6">
        <f t="shared" si="2"/>
        <v>0</v>
      </c>
      <c r="S42" s="6"/>
    </row>
    <row r="43" spans="2:20" x14ac:dyDescent="0.25">
      <c r="B43" s="11" t="s">
        <v>34</v>
      </c>
      <c r="C43" s="7">
        <v>0</v>
      </c>
      <c r="D43" s="7">
        <v>0</v>
      </c>
      <c r="E43" s="6">
        <v>0</v>
      </c>
      <c r="F43" s="6">
        <v>0</v>
      </c>
      <c r="G43" s="6">
        <v>0</v>
      </c>
      <c r="H43" s="6">
        <v>0</v>
      </c>
      <c r="I43" s="6">
        <v>0</v>
      </c>
      <c r="J43" s="6">
        <v>0</v>
      </c>
      <c r="K43" s="6">
        <v>0</v>
      </c>
      <c r="L43" s="6">
        <v>0</v>
      </c>
      <c r="M43" s="7"/>
      <c r="N43" s="7"/>
      <c r="O43" s="6"/>
      <c r="P43" s="6"/>
      <c r="Q43" s="6">
        <f t="shared" si="2"/>
        <v>0</v>
      </c>
      <c r="S43" s="6"/>
    </row>
    <row r="44" spans="2:20" x14ac:dyDescent="0.25">
      <c r="B44" s="11" t="s">
        <v>35</v>
      </c>
      <c r="C44" s="7">
        <v>0</v>
      </c>
      <c r="D44" s="7">
        <v>0</v>
      </c>
      <c r="E44" s="6">
        <v>0</v>
      </c>
      <c r="F44" s="6">
        <v>0</v>
      </c>
      <c r="G44" s="6">
        <v>0</v>
      </c>
      <c r="H44" s="6">
        <v>0</v>
      </c>
      <c r="I44" s="6">
        <v>0</v>
      </c>
      <c r="J44" s="6">
        <v>0</v>
      </c>
      <c r="K44" s="6">
        <v>0</v>
      </c>
      <c r="L44" s="6">
        <v>0</v>
      </c>
      <c r="M44" s="7"/>
      <c r="N44" s="7"/>
      <c r="O44" s="6"/>
      <c r="P44" s="6"/>
      <c r="Q44" s="6">
        <f t="shared" si="2"/>
        <v>0</v>
      </c>
      <c r="S44" s="6"/>
    </row>
    <row r="45" spans="2:20" s="16" customFormat="1" x14ac:dyDescent="0.25">
      <c r="B45" s="15" t="s">
        <v>36</v>
      </c>
      <c r="C45" s="5">
        <f t="shared" ref="C45:D45" si="9">+SUM(C46:C51)</f>
        <v>0</v>
      </c>
      <c r="D45" s="5">
        <f t="shared" si="9"/>
        <v>0</v>
      </c>
      <c r="E45" s="5">
        <f>+SUM(E46:E51)</f>
        <v>0</v>
      </c>
      <c r="F45" s="5">
        <f t="shared" ref="F45:P45" si="10">+SUM(F46:F51)</f>
        <v>0</v>
      </c>
      <c r="G45" s="5">
        <f t="shared" si="10"/>
        <v>0</v>
      </c>
      <c r="H45" s="5">
        <f t="shared" si="10"/>
        <v>0</v>
      </c>
      <c r="I45" s="5">
        <f t="shared" si="10"/>
        <v>0</v>
      </c>
      <c r="J45" s="5">
        <f t="shared" si="10"/>
        <v>0</v>
      </c>
      <c r="K45" s="5">
        <f t="shared" si="10"/>
        <v>0</v>
      </c>
      <c r="L45" s="5">
        <f t="shared" si="10"/>
        <v>0</v>
      </c>
      <c r="M45" s="5">
        <f t="shared" si="10"/>
        <v>0</v>
      </c>
      <c r="N45" s="5">
        <f t="shared" si="10"/>
        <v>0</v>
      </c>
      <c r="O45" s="5">
        <f t="shared" si="10"/>
        <v>0</v>
      </c>
      <c r="P45" s="5">
        <f t="shared" si="10"/>
        <v>0</v>
      </c>
      <c r="Q45" s="5">
        <f>+SUM(E45:P45)</f>
        <v>0</v>
      </c>
      <c r="R45" s="3"/>
      <c r="S45" s="6"/>
      <c r="T45" s="3"/>
    </row>
    <row r="46" spans="2:20" x14ac:dyDescent="0.25">
      <c r="B46" s="11" t="s">
        <v>37</v>
      </c>
      <c r="C46" s="7">
        <v>0</v>
      </c>
      <c r="D46" s="7">
        <v>0</v>
      </c>
      <c r="E46" s="6">
        <v>0</v>
      </c>
      <c r="F46" s="6">
        <v>0</v>
      </c>
      <c r="G46" s="6">
        <v>0</v>
      </c>
      <c r="H46" s="6">
        <v>0</v>
      </c>
      <c r="I46" s="6">
        <v>0</v>
      </c>
      <c r="J46" s="6">
        <v>0</v>
      </c>
      <c r="K46" s="6">
        <v>0</v>
      </c>
      <c r="L46" s="6">
        <v>0</v>
      </c>
      <c r="M46" s="7"/>
      <c r="N46" s="7"/>
      <c r="O46" s="6"/>
      <c r="P46" s="6"/>
      <c r="Q46" s="6">
        <f t="shared" si="2"/>
        <v>0</v>
      </c>
      <c r="S46" s="6"/>
    </row>
    <row r="47" spans="2:20" x14ac:dyDescent="0.25">
      <c r="B47" s="11" t="s">
        <v>38</v>
      </c>
      <c r="C47" s="7">
        <v>0</v>
      </c>
      <c r="D47" s="7">
        <v>0</v>
      </c>
      <c r="E47" s="6">
        <v>0</v>
      </c>
      <c r="F47" s="6">
        <v>0</v>
      </c>
      <c r="G47" s="6">
        <v>0</v>
      </c>
      <c r="H47" s="6">
        <v>0</v>
      </c>
      <c r="I47" s="6">
        <v>0</v>
      </c>
      <c r="J47" s="6">
        <v>0</v>
      </c>
      <c r="K47" s="6">
        <v>0</v>
      </c>
      <c r="L47" s="6">
        <v>0</v>
      </c>
      <c r="M47" s="7"/>
      <c r="N47" s="7"/>
      <c r="O47" s="6"/>
      <c r="P47" s="6"/>
      <c r="Q47" s="6">
        <f t="shared" si="2"/>
        <v>0</v>
      </c>
      <c r="S47" s="6"/>
    </row>
    <row r="48" spans="2:20" x14ac:dyDescent="0.25">
      <c r="B48" s="11" t="s">
        <v>39</v>
      </c>
      <c r="C48" s="7">
        <v>0</v>
      </c>
      <c r="D48" s="7">
        <v>0</v>
      </c>
      <c r="E48" s="6">
        <v>0</v>
      </c>
      <c r="F48" s="6">
        <v>0</v>
      </c>
      <c r="G48" s="6">
        <v>0</v>
      </c>
      <c r="H48" s="6">
        <v>0</v>
      </c>
      <c r="I48" s="6">
        <v>0</v>
      </c>
      <c r="J48" s="6">
        <v>0</v>
      </c>
      <c r="K48" s="6">
        <v>0</v>
      </c>
      <c r="L48" s="6">
        <v>0</v>
      </c>
      <c r="M48" s="7"/>
      <c r="N48" s="7"/>
      <c r="O48" s="6"/>
      <c r="P48" s="6"/>
      <c r="Q48" s="6">
        <f t="shared" si="2"/>
        <v>0</v>
      </c>
      <c r="S48" s="6"/>
    </row>
    <row r="49" spans="2:20" x14ac:dyDescent="0.25">
      <c r="B49" s="11" t="s">
        <v>40</v>
      </c>
      <c r="C49" s="7">
        <v>0</v>
      </c>
      <c r="D49" s="7">
        <v>0</v>
      </c>
      <c r="E49" s="6">
        <v>0</v>
      </c>
      <c r="F49" s="6">
        <v>0</v>
      </c>
      <c r="G49" s="6">
        <v>0</v>
      </c>
      <c r="H49" s="6">
        <v>0</v>
      </c>
      <c r="I49" s="6">
        <v>0</v>
      </c>
      <c r="J49" s="6">
        <v>0</v>
      </c>
      <c r="K49" s="6">
        <v>0</v>
      </c>
      <c r="L49" s="6">
        <v>0</v>
      </c>
      <c r="M49" s="7"/>
      <c r="N49" s="7"/>
      <c r="O49" s="6"/>
      <c r="P49" s="6"/>
      <c r="Q49" s="6">
        <f t="shared" si="2"/>
        <v>0</v>
      </c>
      <c r="S49" s="6"/>
    </row>
    <row r="50" spans="2:20" x14ac:dyDescent="0.25">
      <c r="B50" s="11" t="s">
        <v>41</v>
      </c>
      <c r="C50" s="7">
        <v>0</v>
      </c>
      <c r="D50" s="7">
        <v>0</v>
      </c>
      <c r="E50" s="6">
        <v>0</v>
      </c>
      <c r="F50" s="6">
        <v>0</v>
      </c>
      <c r="G50" s="6">
        <v>0</v>
      </c>
      <c r="H50" s="6">
        <v>0</v>
      </c>
      <c r="I50" s="6">
        <v>0</v>
      </c>
      <c r="J50" s="6">
        <v>0</v>
      </c>
      <c r="K50" s="6">
        <v>0</v>
      </c>
      <c r="L50" s="6">
        <v>0</v>
      </c>
      <c r="M50" s="7"/>
      <c r="N50" s="7"/>
      <c r="O50" s="6"/>
      <c r="P50" s="6"/>
      <c r="Q50" s="6">
        <f t="shared" si="2"/>
        <v>0</v>
      </c>
      <c r="S50" s="6"/>
    </row>
    <row r="51" spans="2:20" x14ac:dyDescent="0.25">
      <c r="B51" s="11" t="s">
        <v>42</v>
      </c>
      <c r="C51" s="7">
        <v>0</v>
      </c>
      <c r="D51" s="7">
        <v>0</v>
      </c>
      <c r="E51" s="6">
        <v>0</v>
      </c>
      <c r="F51" s="6">
        <v>0</v>
      </c>
      <c r="G51" s="6">
        <v>0</v>
      </c>
      <c r="H51" s="6">
        <v>0</v>
      </c>
      <c r="I51" s="6">
        <v>0</v>
      </c>
      <c r="J51" s="6">
        <v>0</v>
      </c>
      <c r="K51" s="6">
        <v>0</v>
      </c>
      <c r="L51" s="6">
        <v>0</v>
      </c>
      <c r="M51" s="7"/>
      <c r="N51" s="7"/>
      <c r="O51" s="6"/>
      <c r="P51" s="6"/>
      <c r="Q51" s="6">
        <f t="shared" si="2"/>
        <v>0</v>
      </c>
      <c r="S51" s="6"/>
    </row>
    <row r="52" spans="2:20" s="16" customFormat="1" x14ac:dyDescent="0.25">
      <c r="B52" s="15" t="s">
        <v>43</v>
      </c>
      <c r="C52" s="5">
        <f t="shared" ref="C52:D52" si="11">+SUM(C53:C61)</f>
        <v>412617882</v>
      </c>
      <c r="D52" s="5">
        <f t="shared" si="11"/>
        <v>0</v>
      </c>
      <c r="E52" s="5">
        <f>+SUM(E53:E61)</f>
        <v>21349.45</v>
      </c>
      <c r="F52" s="5">
        <f t="shared" ref="F52:P52" si="12">+SUM(F53:F61)</f>
        <v>214239038.75999999</v>
      </c>
      <c r="G52" s="5">
        <f t="shared" si="12"/>
        <v>109297592.65000001</v>
      </c>
      <c r="H52" s="5">
        <f t="shared" si="12"/>
        <v>26803655.469999999</v>
      </c>
      <c r="I52" s="5">
        <f t="shared" si="12"/>
        <v>88773532.25</v>
      </c>
      <c r="J52" s="5">
        <f t="shared" si="12"/>
        <v>640126349.25</v>
      </c>
      <c r="K52" s="5">
        <f t="shared" si="12"/>
        <v>69038623.549999997</v>
      </c>
      <c r="L52" s="5">
        <f t="shared" si="12"/>
        <v>43888672.479999997</v>
      </c>
      <c r="M52" s="5">
        <f t="shared" si="12"/>
        <v>35048847.929999992</v>
      </c>
      <c r="N52" s="5">
        <f t="shared" si="12"/>
        <v>0</v>
      </c>
      <c r="O52" s="5">
        <f t="shared" si="12"/>
        <v>0</v>
      </c>
      <c r="P52" s="5">
        <f t="shared" si="12"/>
        <v>0</v>
      </c>
      <c r="Q52" s="5">
        <f>+SUM(E52:P52)</f>
        <v>1227237661.79</v>
      </c>
      <c r="R52" s="3"/>
      <c r="S52" s="6"/>
      <c r="T52" s="3"/>
    </row>
    <row r="53" spans="2:20" x14ac:dyDescent="0.25">
      <c r="B53" s="11" t="s">
        <v>44</v>
      </c>
      <c r="C53" s="7">
        <v>75297200</v>
      </c>
      <c r="D53" s="7">
        <v>0</v>
      </c>
      <c r="E53" s="6">
        <v>21349.45</v>
      </c>
      <c r="F53" s="6">
        <v>13686328.949999999</v>
      </c>
      <c r="G53" s="6">
        <v>4626010.78</v>
      </c>
      <c r="H53" s="6">
        <v>1853949.96</v>
      </c>
      <c r="I53" s="6">
        <v>6841296.1600000001</v>
      </c>
      <c r="J53" s="6">
        <v>41875748.719999999</v>
      </c>
      <c r="K53" s="6">
        <v>251999.97</v>
      </c>
      <c r="L53" s="6">
        <v>29709991.699999999</v>
      </c>
      <c r="M53" s="6">
        <v>32877654.75</v>
      </c>
      <c r="N53" s="6"/>
      <c r="O53" s="6"/>
      <c r="P53" s="6"/>
      <c r="Q53" s="6">
        <f t="shared" si="2"/>
        <v>131744330.44</v>
      </c>
      <c r="S53" s="6"/>
    </row>
    <row r="54" spans="2:20" x14ac:dyDescent="0.25">
      <c r="B54" s="11" t="s">
        <v>45</v>
      </c>
      <c r="C54" s="7">
        <v>3500000</v>
      </c>
      <c r="D54" s="7">
        <v>0</v>
      </c>
      <c r="E54" s="6">
        <v>0</v>
      </c>
      <c r="F54" s="6">
        <v>54044</v>
      </c>
      <c r="G54" s="6">
        <v>310316</v>
      </c>
      <c r="H54" s="6">
        <v>0</v>
      </c>
      <c r="I54" s="6">
        <v>0</v>
      </c>
      <c r="J54" s="6">
        <v>0</v>
      </c>
      <c r="K54" s="6">
        <v>270000.03999999998</v>
      </c>
      <c r="L54" s="7">
        <v>0</v>
      </c>
      <c r="M54" s="7"/>
      <c r="N54" s="7"/>
      <c r="O54" s="6"/>
      <c r="P54" s="6"/>
      <c r="Q54" s="6">
        <f t="shared" si="2"/>
        <v>634360.04</v>
      </c>
      <c r="S54" s="6"/>
    </row>
    <row r="55" spans="2:20" x14ac:dyDescent="0.25">
      <c r="B55" s="11" t="s">
        <v>46</v>
      </c>
      <c r="C55" s="7">
        <v>0</v>
      </c>
      <c r="D55" s="7">
        <v>0</v>
      </c>
      <c r="E55" s="6">
        <v>0</v>
      </c>
      <c r="F55" s="6">
        <v>127416167.77</v>
      </c>
      <c r="G55" s="6">
        <v>70340000</v>
      </c>
      <c r="H55" s="6">
        <v>0</v>
      </c>
      <c r="I55" s="6">
        <v>0</v>
      </c>
      <c r="J55" s="6">
        <v>579260337.54999995</v>
      </c>
      <c r="K55" s="6">
        <v>0</v>
      </c>
      <c r="L55" s="7">
        <v>0</v>
      </c>
      <c r="M55" s="7">
        <v>752970.05</v>
      </c>
      <c r="N55" s="7"/>
      <c r="O55" s="6"/>
      <c r="P55" s="6"/>
      <c r="Q55" s="6">
        <f t="shared" si="2"/>
        <v>777769475.36999989</v>
      </c>
      <c r="S55" s="6"/>
    </row>
    <row r="56" spans="2:20" x14ac:dyDescent="0.25">
      <c r="B56" s="11" t="s">
        <v>47</v>
      </c>
      <c r="C56" s="7">
        <v>10000000</v>
      </c>
      <c r="D56" s="7">
        <v>0</v>
      </c>
      <c r="E56" s="6">
        <v>0</v>
      </c>
      <c r="F56" s="6">
        <v>0</v>
      </c>
      <c r="G56" s="6">
        <v>13893450</v>
      </c>
      <c r="H56" s="6">
        <v>18208800</v>
      </c>
      <c r="I56" s="6">
        <v>55547710</v>
      </c>
      <c r="J56" s="6">
        <v>4870375</v>
      </c>
      <c r="K56" s="6">
        <v>45143280</v>
      </c>
      <c r="L56" s="7">
        <v>0</v>
      </c>
      <c r="M56" s="7">
        <v>125664.65</v>
      </c>
      <c r="N56" s="7"/>
      <c r="O56" s="6"/>
      <c r="P56" s="6"/>
      <c r="Q56" s="6">
        <f t="shared" si="2"/>
        <v>137789279.65000001</v>
      </c>
      <c r="S56" s="6"/>
    </row>
    <row r="57" spans="2:20" x14ac:dyDescent="0.25">
      <c r="B57" s="11" t="s">
        <v>48</v>
      </c>
      <c r="C57" s="7">
        <v>3478000</v>
      </c>
      <c r="D57" s="7">
        <v>0</v>
      </c>
      <c r="E57" s="6">
        <v>0</v>
      </c>
      <c r="F57" s="6">
        <v>71096383.219999999</v>
      </c>
      <c r="G57" s="6">
        <v>13777157.83</v>
      </c>
      <c r="H57" s="6">
        <v>206500</v>
      </c>
      <c r="I57" s="6">
        <v>134526.09</v>
      </c>
      <c r="J57" s="6">
        <v>2619887.98</v>
      </c>
      <c r="K57" s="6">
        <v>589866.1</v>
      </c>
      <c r="L57" s="7">
        <v>498662.16</v>
      </c>
      <c r="M57" s="7">
        <v>197443.9</v>
      </c>
      <c r="N57" s="6"/>
      <c r="O57" s="6"/>
      <c r="P57" s="6"/>
      <c r="Q57" s="6">
        <f t="shared" si="2"/>
        <v>89120427.280000001</v>
      </c>
      <c r="S57" s="6"/>
    </row>
    <row r="58" spans="2:20" x14ac:dyDescent="0.25">
      <c r="B58" s="11" t="s">
        <v>49</v>
      </c>
      <c r="C58" s="7">
        <v>0</v>
      </c>
      <c r="D58" s="7">
        <v>0</v>
      </c>
      <c r="E58" s="6">
        <v>0</v>
      </c>
      <c r="F58" s="6">
        <v>0</v>
      </c>
      <c r="G58" s="6">
        <v>0</v>
      </c>
      <c r="H58" s="6">
        <v>0</v>
      </c>
      <c r="I58" s="6">
        <v>0</v>
      </c>
      <c r="J58" s="6">
        <v>0</v>
      </c>
      <c r="K58" s="6">
        <v>0</v>
      </c>
      <c r="L58" s="7">
        <v>0</v>
      </c>
      <c r="M58" s="7"/>
      <c r="N58" s="7"/>
      <c r="O58" s="6"/>
      <c r="P58" s="6"/>
      <c r="Q58" s="6">
        <f t="shared" si="2"/>
        <v>0</v>
      </c>
      <c r="S58" s="6"/>
    </row>
    <row r="59" spans="2:20" x14ac:dyDescent="0.25">
      <c r="B59" s="11" t="s">
        <v>50</v>
      </c>
      <c r="C59" s="7">
        <v>0</v>
      </c>
      <c r="D59" s="7">
        <v>0</v>
      </c>
      <c r="E59" s="6">
        <v>0</v>
      </c>
      <c r="F59" s="6">
        <v>0</v>
      </c>
      <c r="G59" s="6">
        <v>0</v>
      </c>
      <c r="H59" s="6">
        <v>0</v>
      </c>
      <c r="I59" s="6">
        <v>0</v>
      </c>
      <c r="J59" s="6">
        <v>0</v>
      </c>
      <c r="K59" s="6">
        <v>0</v>
      </c>
      <c r="L59" s="7">
        <v>0</v>
      </c>
      <c r="M59" s="7"/>
      <c r="N59" s="7"/>
      <c r="O59" s="6"/>
      <c r="P59" s="6"/>
      <c r="Q59" s="6">
        <f t="shared" si="2"/>
        <v>0</v>
      </c>
      <c r="S59" s="6"/>
    </row>
    <row r="60" spans="2:20" x14ac:dyDescent="0.25">
      <c r="B60" s="11" t="s">
        <v>51</v>
      </c>
      <c r="C60" s="7">
        <v>77342682</v>
      </c>
      <c r="D60" s="7">
        <v>0</v>
      </c>
      <c r="E60" s="6">
        <v>0</v>
      </c>
      <c r="F60" s="6">
        <v>0</v>
      </c>
      <c r="G60" s="6">
        <v>0</v>
      </c>
      <c r="H60" s="6">
        <v>0</v>
      </c>
      <c r="I60" s="6">
        <v>0</v>
      </c>
      <c r="J60" s="6">
        <v>0</v>
      </c>
      <c r="K60" s="6">
        <v>0</v>
      </c>
      <c r="L60" s="7">
        <v>0</v>
      </c>
      <c r="M60" s="7"/>
      <c r="N60" s="7"/>
      <c r="O60" s="6"/>
      <c r="P60" s="6"/>
      <c r="Q60" s="6">
        <f t="shared" si="2"/>
        <v>0</v>
      </c>
      <c r="S60" s="6"/>
    </row>
    <row r="61" spans="2:20" x14ac:dyDescent="0.25">
      <c r="B61" s="11" t="s">
        <v>52</v>
      </c>
      <c r="C61" s="7">
        <v>243000000</v>
      </c>
      <c r="D61" s="7">
        <v>0</v>
      </c>
      <c r="E61" s="6">
        <v>0</v>
      </c>
      <c r="F61" s="6">
        <v>1986114.82</v>
      </c>
      <c r="G61" s="6">
        <v>6350658.04</v>
      </c>
      <c r="H61" s="6">
        <v>6534405.5099999998</v>
      </c>
      <c r="I61" s="6">
        <v>26250000</v>
      </c>
      <c r="J61" s="6">
        <v>11500000</v>
      </c>
      <c r="K61" s="6">
        <v>22783477.440000001</v>
      </c>
      <c r="L61" s="6">
        <v>13680018.619999999</v>
      </c>
      <c r="M61" s="7">
        <v>1095114.58</v>
      </c>
      <c r="N61" s="7"/>
      <c r="O61" s="6"/>
      <c r="P61" s="6"/>
      <c r="Q61" s="6">
        <f t="shared" si="2"/>
        <v>90179789.010000005</v>
      </c>
      <c r="S61" s="6"/>
    </row>
    <row r="62" spans="2:20" s="16" customFormat="1" x14ac:dyDescent="0.25">
      <c r="B62" s="15" t="s">
        <v>53</v>
      </c>
      <c r="C62" s="5">
        <f t="shared" ref="C62:D62" si="13">+SUM(C63:C66)</f>
        <v>11920804686</v>
      </c>
      <c r="D62" s="5">
        <f t="shared" si="13"/>
        <v>0</v>
      </c>
      <c r="E62" s="5">
        <f>+SUM(E63:E66)</f>
        <v>315758566.44999999</v>
      </c>
      <c r="F62" s="5">
        <f t="shared" ref="F62:P62" si="14">+SUM(F63:F66)</f>
        <v>271734484.30000001</v>
      </c>
      <c r="G62" s="5">
        <f t="shared" si="14"/>
        <v>334319750.35000002</v>
      </c>
      <c r="H62" s="5">
        <f t="shared" si="14"/>
        <v>657427079.75</v>
      </c>
      <c r="I62" s="5">
        <f t="shared" si="14"/>
        <v>2816287361.29</v>
      </c>
      <c r="J62" s="5">
        <f t="shared" si="14"/>
        <v>393704957.81</v>
      </c>
      <c r="K62" s="5">
        <f t="shared" si="14"/>
        <v>1875491249.9100001</v>
      </c>
      <c r="L62" s="5">
        <f t="shared" si="14"/>
        <v>687008635.27999997</v>
      </c>
      <c r="M62" s="5">
        <f t="shared" si="14"/>
        <v>758638220.90999997</v>
      </c>
      <c r="N62" s="5">
        <f t="shared" si="14"/>
        <v>0</v>
      </c>
      <c r="O62" s="5">
        <f t="shared" si="14"/>
        <v>0</v>
      </c>
      <c r="P62" s="5">
        <f t="shared" si="14"/>
        <v>0</v>
      </c>
      <c r="Q62" s="5">
        <f>+SUM(E62:P62)</f>
        <v>8110370306.0499992</v>
      </c>
      <c r="R62" s="18"/>
      <c r="S62" s="6"/>
    </row>
    <row r="63" spans="2:20" x14ac:dyDescent="0.25">
      <c r="B63" s="11" t="s">
        <v>54</v>
      </c>
      <c r="C63" s="7">
        <v>11920804686</v>
      </c>
      <c r="D63" s="7">
        <v>0</v>
      </c>
      <c r="E63" s="6">
        <v>315758566.44999999</v>
      </c>
      <c r="F63" s="6">
        <v>271734484.30000001</v>
      </c>
      <c r="G63" s="6">
        <v>334319750.35000002</v>
      </c>
      <c r="H63" s="6">
        <v>657427079.75</v>
      </c>
      <c r="I63" s="6">
        <v>2816287361.29</v>
      </c>
      <c r="J63" s="6">
        <v>393704957.81</v>
      </c>
      <c r="K63" s="6">
        <v>1875491249.9100001</v>
      </c>
      <c r="L63" s="6">
        <v>687008635.27999997</v>
      </c>
      <c r="M63" s="6">
        <v>758638220.90999997</v>
      </c>
      <c r="N63" s="6"/>
      <c r="O63" s="6"/>
      <c r="P63" s="6"/>
      <c r="Q63" s="6">
        <f t="shared" si="2"/>
        <v>8110370306.0499992</v>
      </c>
      <c r="R63" s="18"/>
      <c r="S63" s="6"/>
    </row>
    <row r="64" spans="2:20" x14ac:dyDescent="0.25">
      <c r="B64" s="11" t="s">
        <v>55</v>
      </c>
      <c r="C64" s="7">
        <v>0</v>
      </c>
      <c r="D64" s="7">
        <v>0</v>
      </c>
      <c r="E64" s="6">
        <v>0</v>
      </c>
      <c r="F64" s="6">
        <v>0</v>
      </c>
      <c r="G64" s="6">
        <v>0</v>
      </c>
      <c r="H64" s="6">
        <v>0</v>
      </c>
      <c r="I64" s="6">
        <v>0</v>
      </c>
      <c r="J64" s="6">
        <v>0</v>
      </c>
      <c r="K64" s="6">
        <v>0</v>
      </c>
      <c r="L64" s="7">
        <v>0</v>
      </c>
      <c r="M64" s="7"/>
      <c r="N64" s="7"/>
      <c r="O64" s="6"/>
      <c r="P64" s="6"/>
      <c r="Q64" s="6">
        <f t="shared" si="2"/>
        <v>0</v>
      </c>
      <c r="S64" s="6"/>
    </row>
    <row r="65" spans="2:19" x14ac:dyDescent="0.25">
      <c r="B65" s="11" t="s">
        <v>56</v>
      </c>
      <c r="C65" s="7">
        <v>0</v>
      </c>
      <c r="D65" s="7">
        <v>0</v>
      </c>
      <c r="E65" s="6">
        <v>0</v>
      </c>
      <c r="F65" s="6">
        <v>0</v>
      </c>
      <c r="G65" s="6">
        <v>0</v>
      </c>
      <c r="H65" s="6">
        <v>0</v>
      </c>
      <c r="I65" s="6">
        <v>0</v>
      </c>
      <c r="J65" s="6">
        <v>0</v>
      </c>
      <c r="K65" s="6">
        <v>0</v>
      </c>
      <c r="L65" s="7">
        <v>0</v>
      </c>
      <c r="M65" s="7"/>
      <c r="N65" s="7"/>
      <c r="O65" s="6"/>
      <c r="P65" s="6"/>
      <c r="Q65" s="6">
        <f t="shared" si="2"/>
        <v>0</v>
      </c>
      <c r="S65" s="6"/>
    </row>
    <row r="66" spans="2:19" ht="30" x14ac:dyDescent="0.25">
      <c r="B66" s="11" t="s">
        <v>57</v>
      </c>
      <c r="C66" s="7">
        <v>0</v>
      </c>
      <c r="D66" s="7">
        <v>0</v>
      </c>
      <c r="E66" s="6">
        <v>0</v>
      </c>
      <c r="F66" s="6">
        <v>0</v>
      </c>
      <c r="G66" s="6">
        <v>0</v>
      </c>
      <c r="H66" s="6">
        <v>0</v>
      </c>
      <c r="I66" s="6">
        <v>0</v>
      </c>
      <c r="J66" s="6">
        <v>0</v>
      </c>
      <c r="K66" s="6">
        <v>0</v>
      </c>
      <c r="L66" s="7">
        <v>0</v>
      </c>
      <c r="M66" s="7"/>
      <c r="N66" s="7"/>
      <c r="O66" s="6"/>
      <c r="P66" s="6"/>
      <c r="Q66" s="6">
        <f t="shared" si="2"/>
        <v>0</v>
      </c>
      <c r="S66" s="6"/>
    </row>
    <row r="67" spans="2:19" s="16" customFormat="1" x14ac:dyDescent="0.25">
      <c r="B67" s="15" t="s">
        <v>58</v>
      </c>
      <c r="C67" s="5">
        <f t="shared" ref="C67:D67" si="15">+SUM(C68:C69)</f>
        <v>0</v>
      </c>
      <c r="D67" s="5">
        <f t="shared" si="15"/>
        <v>0</v>
      </c>
      <c r="E67" s="5">
        <f>+SUM(E68:E69)</f>
        <v>0</v>
      </c>
      <c r="F67" s="5">
        <f t="shared" ref="F67:P67" si="16">+SUM(F68:F69)</f>
        <v>0</v>
      </c>
      <c r="G67" s="5">
        <f t="shared" si="16"/>
        <v>0</v>
      </c>
      <c r="H67" s="5">
        <f t="shared" si="16"/>
        <v>0</v>
      </c>
      <c r="I67" s="5">
        <f t="shared" si="16"/>
        <v>0</v>
      </c>
      <c r="J67" s="5">
        <f t="shared" si="16"/>
        <v>0</v>
      </c>
      <c r="K67" s="5">
        <f t="shared" si="16"/>
        <v>0</v>
      </c>
      <c r="L67" s="5">
        <f t="shared" si="16"/>
        <v>0</v>
      </c>
      <c r="M67" s="5">
        <f t="shared" si="16"/>
        <v>0</v>
      </c>
      <c r="N67" s="5">
        <f t="shared" si="16"/>
        <v>0</v>
      </c>
      <c r="O67" s="5">
        <f t="shared" si="16"/>
        <v>0</v>
      </c>
      <c r="P67" s="5">
        <f t="shared" si="16"/>
        <v>0</v>
      </c>
      <c r="Q67" s="5">
        <f t="shared" si="2"/>
        <v>0</v>
      </c>
      <c r="R67" s="3"/>
      <c r="S67" s="6"/>
    </row>
    <row r="68" spans="2:19" x14ac:dyDescent="0.25">
      <c r="B68" s="11" t="s">
        <v>59</v>
      </c>
      <c r="C68" s="7">
        <v>0</v>
      </c>
      <c r="D68" s="7">
        <v>0</v>
      </c>
      <c r="E68" s="6">
        <v>0</v>
      </c>
      <c r="F68" s="6">
        <v>0</v>
      </c>
      <c r="G68" s="6">
        <v>0</v>
      </c>
      <c r="H68" s="6">
        <v>0</v>
      </c>
      <c r="I68" s="6">
        <v>0</v>
      </c>
      <c r="J68" s="6">
        <v>0</v>
      </c>
      <c r="K68" s="6">
        <v>0</v>
      </c>
      <c r="L68" s="7">
        <v>0</v>
      </c>
      <c r="M68" s="7">
        <v>0</v>
      </c>
      <c r="N68" s="7">
        <v>0</v>
      </c>
      <c r="O68" s="6">
        <v>0</v>
      </c>
      <c r="P68" s="6">
        <v>0</v>
      </c>
      <c r="Q68" s="6">
        <f t="shared" si="2"/>
        <v>0</v>
      </c>
      <c r="S68" s="6"/>
    </row>
    <row r="69" spans="2:19" x14ac:dyDescent="0.25">
      <c r="B69" s="11" t="s">
        <v>60</v>
      </c>
      <c r="C69" s="7">
        <v>0</v>
      </c>
      <c r="D69" s="7">
        <v>0</v>
      </c>
      <c r="E69" s="6">
        <v>0</v>
      </c>
      <c r="F69" s="6">
        <v>0</v>
      </c>
      <c r="G69" s="6">
        <v>0</v>
      </c>
      <c r="H69" s="6">
        <v>0</v>
      </c>
      <c r="I69" s="6">
        <v>0</v>
      </c>
      <c r="J69" s="6">
        <v>0</v>
      </c>
      <c r="K69" s="6">
        <v>0</v>
      </c>
      <c r="L69" s="7">
        <v>0</v>
      </c>
      <c r="M69" s="7">
        <v>0</v>
      </c>
      <c r="N69" s="7">
        <v>0</v>
      </c>
      <c r="O69" s="6">
        <v>0</v>
      </c>
      <c r="P69" s="6">
        <v>0</v>
      </c>
      <c r="Q69" s="6">
        <f t="shared" si="2"/>
        <v>0</v>
      </c>
      <c r="S69" s="6"/>
    </row>
    <row r="70" spans="2:19" s="16" customFormat="1" x14ac:dyDescent="0.25">
      <c r="B70" s="15" t="s">
        <v>61</v>
      </c>
      <c r="C70" s="5">
        <f t="shared" ref="C70" si="17">+SUM(C71:C74)</f>
        <v>0</v>
      </c>
      <c r="D70" s="5"/>
      <c r="E70" s="5">
        <f>+SUM(E71:E74)</f>
        <v>0</v>
      </c>
      <c r="F70" s="5">
        <f t="shared" ref="F70:P70" si="18">+SUM(F71:F74)</f>
        <v>0</v>
      </c>
      <c r="G70" s="5">
        <f t="shared" si="18"/>
        <v>0</v>
      </c>
      <c r="H70" s="5">
        <f t="shared" si="18"/>
        <v>0</v>
      </c>
      <c r="I70" s="5">
        <f t="shared" si="18"/>
        <v>0</v>
      </c>
      <c r="J70" s="5">
        <f t="shared" si="18"/>
        <v>0</v>
      </c>
      <c r="K70" s="5">
        <f t="shared" si="18"/>
        <v>0</v>
      </c>
      <c r="L70" s="5">
        <f t="shared" si="18"/>
        <v>0</v>
      </c>
      <c r="M70" s="5">
        <f t="shared" si="18"/>
        <v>0</v>
      </c>
      <c r="N70" s="5">
        <f t="shared" si="18"/>
        <v>0</v>
      </c>
      <c r="O70" s="5">
        <f t="shared" si="18"/>
        <v>0</v>
      </c>
      <c r="P70" s="5">
        <f t="shared" si="18"/>
        <v>0</v>
      </c>
      <c r="Q70" s="5">
        <f t="shared" si="2"/>
        <v>0</v>
      </c>
      <c r="R70" s="3"/>
      <c r="S70" s="6"/>
    </row>
    <row r="71" spans="2:19" x14ac:dyDescent="0.25">
      <c r="B71" s="11" t="s">
        <v>62</v>
      </c>
      <c r="C71" s="7">
        <v>0</v>
      </c>
      <c r="D71" s="7">
        <v>0</v>
      </c>
      <c r="E71" s="6">
        <v>0</v>
      </c>
      <c r="F71" s="6">
        <v>0</v>
      </c>
      <c r="G71" s="6">
        <v>0</v>
      </c>
      <c r="H71" s="6">
        <v>0</v>
      </c>
      <c r="I71" s="6">
        <v>0</v>
      </c>
      <c r="J71" s="7">
        <v>0</v>
      </c>
      <c r="K71" s="6">
        <v>0</v>
      </c>
      <c r="L71" s="7">
        <v>0</v>
      </c>
      <c r="M71" s="7"/>
      <c r="N71" s="7"/>
      <c r="O71" s="6"/>
      <c r="P71" s="6"/>
      <c r="Q71" s="6">
        <f t="shared" si="2"/>
        <v>0</v>
      </c>
      <c r="S71" s="6"/>
    </row>
    <row r="72" spans="2:19" x14ac:dyDescent="0.25">
      <c r="B72" s="11" t="s">
        <v>63</v>
      </c>
      <c r="C72" s="7">
        <v>0</v>
      </c>
      <c r="D72" s="7">
        <v>0</v>
      </c>
      <c r="E72" s="6">
        <v>0</v>
      </c>
      <c r="F72" s="6">
        <v>0</v>
      </c>
      <c r="G72" s="6">
        <v>0</v>
      </c>
      <c r="H72" s="6">
        <v>0</v>
      </c>
      <c r="I72" s="6">
        <v>0</v>
      </c>
      <c r="J72" s="7">
        <v>0</v>
      </c>
      <c r="K72" s="6">
        <v>0</v>
      </c>
      <c r="L72" s="7">
        <v>0</v>
      </c>
      <c r="M72" s="7"/>
      <c r="N72" s="7"/>
      <c r="O72" s="6"/>
      <c r="P72" s="6"/>
      <c r="Q72" s="6">
        <f t="shared" si="2"/>
        <v>0</v>
      </c>
      <c r="S72" s="6"/>
    </row>
    <row r="73" spans="2:19" x14ac:dyDescent="0.25">
      <c r="B73" s="11" t="s">
        <v>93</v>
      </c>
      <c r="C73" s="7">
        <v>0</v>
      </c>
      <c r="D73" s="7">
        <v>0</v>
      </c>
      <c r="E73" s="6">
        <v>0</v>
      </c>
      <c r="F73" s="6">
        <v>0</v>
      </c>
      <c r="G73" s="6">
        <v>0</v>
      </c>
      <c r="H73" s="6">
        <v>0</v>
      </c>
      <c r="I73" s="6">
        <v>0</v>
      </c>
      <c r="J73" s="7">
        <v>0</v>
      </c>
      <c r="K73" s="6">
        <v>0</v>
      </c>
      <c r="L73" s="7">
        <v>0</v>
      </c>
      <c r="M73" s="7"/>
      <c r="N73" s="7"/>
      <c r="O73" s="6"/>
      <c r="P73" s="6"/>
      <c r="Q73" s="6">
        <f t="shared" si="2"/>
        <v>0</v>
      </c>
      <c r="S73" s="6"/>
    </row>
    <row r="74" spans="2:19" x14ac:dyDescent="0.25">
      <c r="B74" s="19" t="s">
        <v>64</v>
      </c>
      <c r="C74" s="20">
        <v>0</v>
      </c>
      <c r="D74" s="20">
        <v>0</v>
      </c>
      <c r="E74" s="21">
        <v>0</v>
      </c>
      <c r="F74" s="21">
        <v>0</v>
      </c>
      <c r="G74" s="21">
        <v>0</v>
      </c>
      <c r="H74" s="21">
        <v>0</v>
      </c>
      <c r="I74" s="21">
        <v>0</v>
      </c>
      <c r="J74" s="20">
        <v>0</v>
      </c>
      <c r="K74" s="21">
        <v>0</v>
      </c>
      <c r="L74" s="7">
        <v>0</v>
      </c>
      <c r="M74" s="20"/>
      <c r="N74" s="20"/>
      <c r="O74" s="21"/>
      <c r="P74" s="21"/>
      <c r="Q74" s="21">
        <f t="shared" si="2"/>
        <v>0</v>
      </c>
      <c r="S74" s="6"/>
    </row>
    <row r="75" spans="2:19" x14ac:dyDescent="0.25">
      <c r="B75" s="28" t="s">
        <v>67</v>
      </c>
      <c r="C75" s="22"/>
      <c r="D75" s="22"/>
      <c r="E75" s="29"/>
      <c r="F75" s="29"/>
      <c r="G75" s="29">
        <v>0</v>
      </c>
      <c r="H75" s="29">
        <v>0</v>
      </c>
      <c r="I75" s="29">
        <v>0</v>
      </c>
      <c r="J75" s="22">
        <v>0</v>
      </c>
      <c r="K75" s="29">
        <v>0</v>
      </c>
      <c r="L75" s="30">
        <v>0</v>
      </c>
      <c r="M75" s="30">
        <v>0</v>
      </c>
      <c r="N75" s="30">
        <v>0</v>
      </c>
      <c r="O75" s="29">
        <v>0</v>
      </c>
      <c r="P75" s="29">
        <v>0</v>
      </c>
      <c r="Q75" s="29"/>
      <c r="S75" s="6"/>
    </row>
    <row r="76" spans="2:19" s="16" customFormat="1" x14ac:dyDescent="0.25">
      <c r="B76" s="15" t="s">
        <v>68</v>
      </c>
      <c r="C76" s="5">
        <f t="shared" ref="C76:D76" si="19">+SUM(C77:C78)</f>
        <v>0</v>
      </c>
      <c r="D76" s="5">
        <f t="shared" si="19"/>
        <v>0</v>
      </c>
      <c r="E76" s="5">
        <f>+SUM(E77:E78)</f>
        <v>0</v>
      </c>
      <c r="F76" s="5">
        <f t="shared" ref="F76:P76" si="20">+SUM(F77:F78)</f>
        <v>0</v>
      </c>
      <c r="G76" s="5">
        <f t="shared" si="20"/>
        <v>0</v>
      </c>
      <c r="H76" s="5">
        <f t="shared" si="20"/>
        <v>0</v>
      </c>
      <c r="I76" s="5">
        <f t="shared" si="20"/>
        <v>0</v>
      </c>
      <c r="J76" s="5">
        <f t="shared" si="20"/>
        <v>0</v>
      </c>
      <c r="K76" s="5">
        <f t="shared" si="20"/>
        <v>0</v>
      </c>
      <c r="L76" s="5">
        <f t="shared" si="20"/>
        <v>0</v>
      </c>
      <c r="M76" s="5">
        <f t="shared" si="20"/>
        <v>0</v>
      </c>
      <c r="N76" s="5">
        <f t="shared" si="20"/>
        <v>0</v>
      </c>
      <c r="O76" s="5">
        <f t="shared" si="20"/>
        <v>0</v>
      </c>
      <c r="P76" s="5">
        <f t="shared" si="20"/>
        <v>0</v>
      </c>
      <c r="Q76" s="5">
        <f t="shared" si="2"/>
        <v>0</v>
      </c>
      <c r="R76" s="3"/>
      <c r="S76" s="6"/>
    </row>
    <row r="77" spans="2:19" x14ac:dyDescent="0.25">
      <c r="B77" s="11" t="s">
        <v>69</v>
      </c>
      <c r="C77" s="7">
        <v>0</v>
      </c>
      <c r="D77" s="7">
        <v>0</v>
      </c>
      <c r="E77" s="6">
        <v>0</v>
      </c>
      <c r="F77" s="6">
        <v>0</v>
      </c>
      <c r="G77" s="6">
        <v>0</v>
      </c>
      <c r="H77" s="6">
        <v>0</v>
      </c>
      <c r="I77" s="6">
        <v>0</v>
      </c>
      <c r="J77" s="6">
        <v>0</v>
      </c>
      <c r="K77" s="6">
        <v>0</v>
      </c>
      <c r="L77" s="7">
        <v>0</v>
      </c>
      <c r="M77" s="7"/>
      <c r="N77" s="7"/>
      <c r="O77" s="6"/>
      <c r="P77" s="6"/>
      <c r="Q77" s="6">
        <f t="shared" ref="Q77:Q83" si="21">+SUM(E77:P77)</f>
        <v>0</v>
      </c>
      <c r="S77" s="6"/>
    </row>
    <row r="78" spans="2:19" x14ac:dyDescent="0.25">
      <c r="B78" s="11" t="s">
        <v>70</v>
      </c>
      <c r="C78" s="7">
        <v>0</v>
      </c>
      <c r="D78" s="7">
        <v>0</v>
      </c>
      <c r="E78" s="6">
        <v>0</v>
      </c>
      <c r="F78" s="6">
        <v>0</v>
      </c>
      <c r="G78" s="6">
        <v>0</v>
      </c>
      <c r="H78" s="6">
        <v>0</v>
      </c>
      <c r="I78" s="6">
        <v>0</v>
      </c>
      <c r="J78" s="6">
        <v>0</v>
      </c>
      <c r="K78" s="6">
        <v>0</v>
      </c>
      <c r="L78" s="7">
        <v>0</v>
      </c>
      <c r="M78" s="7"/>
      <c r="N78" s="7"/>
      <c r="O78" s="6"/>
      <c r="P78" s="6"/>
      <c r="Q78" s="6">
        <f t="shared" si="21"/>
        <v>0</v>
      </c>
      <c r="S78" s="6"/>
    </row>
    <row r="79" spans="2:19" s="16" customFormat="1" x14ac:dyDescent="0.25">
      <c r="B79" s="15" t="s">
        <v>71</v>
      </c>
      <c r="C79" s="5">
        <f t="shared" ref="C79:D79" si="22">+SUM(C80:C81)</f>
        <v>0</v>
      </c>
      <c r="D79" s="5">
        <f t="shared" si="22"/>
        <v>0</v>
      </c>
      <c r="E79" s="5">
        <f>+SUM(E80:E81)</f>
        <v>0</v>
      </c>
      <c r="F79" s="5">
        <f t="shared" ref="F79:P79" si="23">+SUM(F80:F81)</f>
        <v>0</v>
      </c>
      <c r="G79" s="5">
        <f t="shared" si="23"/>
        <v>0</v>
      </c>
      <c r="H79" s="5">
        <f t="shared" si="23"/>
        <v>0</v>
      </c>
      <c r="I79" s="5">
        <f t="shared" si="23"/>
        <v>0</v>
      </c>
      <c r="J79" s="5">
        <f t="shared" si="23"/>
        <v>0</v>
      </c>
      <c r="K79" s="5">
        <f t="shared" si="23"/>
        <v>0</v>
      </c>
      <c r="L79" s="5">
        <f t="shared" si="23"/>
        <v>0</v>
      </c>
      <c r="M79" s="5">
        <f t="shared" si="23"/>
        <v>0</v>
      </c>
      <c r="N79" s="5">
        <f t="shared" si="23"/>
        <v>0</v>
      </c>
      <c r="O79" s="5">
        <f t="shared" si="23"/>
        <v>0</v>
      </c>
      <c r="P79" s="5">
        <f t="shared" si="23"/>
        <v>0</v>
      </c>
      <c r="Q79" s="5">
        <f t="shared" si="21"/>
        <v>0</v>
      </c>
      <c r="R79" s="3"/>
      <c r="S79" s="6"/>
    </row>
    <row r="80" spans="2:19" x14ac:dyDescent="0.25">
      <c r="B80" s="11" t="s">
        <v>72</v>
      </c>
      <c r="C80" s="7">
        <v>0</v>
      </c>
      <c r="D80" s="7">
        <v>0</v>
      </c>
      <c r="E80" s="6">
        <v>0</v>
      </c>
      <c r="F80" s="6">
        <v>0</v>
      </c>
      <c r="G80" s="6">
        <v>0</v>
      </c>
      <c r="H80" s="6">
        <v>0</v>
      </c>
      <c r="I80" s="6">
        <v>0</v>
      </c>
      <c r="J80" s="6">
        <v>0</v>
      </c>
      <c r="K80" s="6">
        <v>0</v>
      </c>
      <c r="L80" s="7">
        <v>0</v>
      </c>
      <c r="M80" s="6"/>
      <c r="N80" s="6"/>
      <c r="O80" s="6"/>
      <c r="P80" s="6"/>
      <c r="Q80" s="6">
        <f t="shared" si="21"/>
        <v>0</v>
      </c>
      <c r="S80" s="6"/>
    </row>
    <row r="81" spans="2:19" x14ac:dyDescent="0.25">
      <c r="B81" s="11" t="s">
        <v>73</v>
      </c>
      <c r="C81" s="7">
        <v>0</v>
      </c>
      <c r="D81" s="7">
        <v>0</v>
      </c>
      <c r="E81" s="6">
        <v>0</v>
      </c>
      <c r="F81" s="6">
        <v>0</v>
      </c>
      <c r="G81" s="6">
        <v>0</v>
      </c>
      <c r="H81" s="6">
        <v>0</v>
      </c>
      <c r="I81" s="6">
        <v>0</v>
      </c>
      <c r="J81" s="6">
        <v>0</v>
      </c>
      <c r="K81" s="6">
        <v>0</v>
      </c>
      <c r="L81" s="7">
        <v>0</v>
      </c>
      <c r="M81" s="7"/>
      <c r="N81" s="7"/>
      <c r="O81" s="6"/>
      <c r="P81" s="6"/>
      <c r="Q81" s="6">
        <f t="shared" si="21"/>
        <v>0</v>
      </c>
      <c r="S81" s="6"/>
    </row>
    <row r="82" spans="2:19" s="16" customFormat="1" x14ac:dyDescent="0.25">
      <c r="B82" s="15" t="s">
        <v>74</v>
      </c>
      <c r="C82" s="5">
        <f t="shared" ref="C82" si="24">+SUM(C83)</f>
        <v>0</v>
      </c>
      <c r="D82" s="5"/>
      <c r="E82" s="5">
        <f>+SUM(E83)</f>
        <v>0</v>
      </c>
      <c r="F82" s="5">
        <f t="shared" ref="F82:P82" si="25">+SUM(F83)</f>
        <v>0</v>
      </c>
      <c r="G82" s="5">
        <f t="shared" si="25"/>
        <v>0</v>
      </c>
      <c r="H82" s="5">
        <f t="shared" si="25"/>
        <v>0</v>
      </c>
      <c r="I82" s="5">
        <f t="shared" si="25"/>
        <v>0</v>
      </c>
      <c r="J82" s="5">
        <f t="shared" si="25"/>
        <v>0</v>
      </c>
      <c r="K82" s="5">
        <f t="shared" si="25"/>
        <v>0</v>
      </c>
      <c r="L82" s="5">
        <f t="shared" si="25"/>
        <v>0</v>
      </c>
      <c r="M82" s="5">
        <f t="shared" si="25"/>
        <v>0</v>
      </c>
      <c r="N82" s="5">
        <f t="shared" si="25"/>
        <v>0</v>
      </c>
      <c r="O82" s="5">
        <f t="shared" si="25"/>
        <v>0</v>
      </c>
      <c r="P82" s="5">
        <f t="shared" si="25"/>
        <v>0</v>
      </c>
      <c r="Q82" s="5">
        <f t="shared" si="21"/>
        <v>0</v>
      </c>
      <c r="R82" s="3"/>
      <c r="S82" s="6"/>
    </row>
    <row r="83" spans="2:19" x14ac:dyDescent="0.25">
      <c r="B83" s="11" t="s">
        <v>75</v>
      </c>
      <c r="C83" s="7">
        <v>0</v>
      </c>
      <c r="D83" s="7">
        <v>0</v>
      </c>
      <c r="E83" s="6">
        <v>0</v>
      </c>
      <c r="F83" s="6">
        <v>0</v>
      </c>
      <c r="G83" s="6">
        <v>0</v>
      </c>
      <c r="H83" s="6">
        <v>0</v>
      </c>
      <c r="I83" s="6">
        <v>0</v>
      </c>
      <c r="J83" s="6">
        <v>0</v>
      </c>
      <c r="K83" s="6">
        <v>0</v>
      </c>
      <c r="L83" s="7">
        <v>0</v>
      </c>
      <c r="M83" s="7"/>
      <c r="N83" s="7"/>
      <c r="O83" s="6"/>
      <c r="P83" s="6"/>
      <c r="Q83" s="6">
        <f t="shared" si="21"/>
        <v>0</v>
      </c>
      <c r="S83" s="6"/>
    </row>
    <row r="84" spans="2:19" x14ac:dyDescent="0.25">
      <c r="B84" s="10" t="s">
        <v>65</v>
      </c>
      <c r="C84" s="23">
        <f t="shared" ref="C84:D84" si="26">+C82+C79+C76+C70+C67+C62+C52+C45+C36+C26+C16+C10</f>
        <v>14115198200</v>
      </c>
      <c r="D84" s="23">
        <f t="shared" si="26"/>
        <v>0</v>
      </c>
      <c r="E84" s="23">
        <f>+E82+E79+E76+E70+E67+E62+E52+E45+E36+E26+E16+E10</f>
        <v>320050740.08999997</v>
      </c>
      <c r="F84" s="23">
        <f t="shared" ref="F84:P84" si="27">+F82+F79+F76+F70+F67+F62+F52+F45+F36+F26+F16+F10</f>
        <v>794982172.48999989</v>
      </c>
      <c r="G84" s="23">
        <f t="shared" si="27"/>
        <v>823669930.00999999</v>
      </c>
      <c r="H84" s="23">
        <f t="shared" si="27"/>
        <v>867191504.52999997</v>
      </c>
      <c r="I84" s="23">
        <f t="shared" si="27"/>
        <v>3051115149.71</v>
      </c>
      <c r="J84" s="23">
        <f t="shared" si="27"/>
        <v>1171438588.1799998</v>
      </c>
      <c r="K84" s="23">
        <f t="shared" si="27"/>
        <v>2181343448.7800002</v>
      </c>
      <c r="L84" s="23">
        <f t="shared" si="27"/>
        <v>925544419.72000003</v>
      </c>
      <c r="M84" s="23">
        <f t="shared" si="27"/>
        <v>1096978534.1499999</v>
      </c>
      <c r="N84" s="23">
        <f t="shared" si="27"/>
        <v>0</v>
      </c>
      <c r="O84" s="23">
        <f t="shared" si="27"/>
        <v>0</v>
      </c>
      <c r="P84" s="23">
        <f t="shared" si="27"/>
        <v>0</v>
      </c>
      <c r="Q84" s="23">
        <f>+Q82+Q79+Q76+Q70+Q67+Q62+Q52+Q45+Q36+Q26+Q16+Q10</f>
        <v>11232314487.660002</v>
      </c>
    </row>
    <row r="85" spans="2:19" ht="15.75" thickBot="1" x14ac:dyDescent="0.3">
      <c r="D85" s="24"/>
      <c r="L85" s="18"/>
      <c r="Q85" s="18"/>
    </row>
    <row r="86" spans="2:19" ht="30.75" thickBot="1" x14ac:dyDescent="0.3">
      <c r="B86" s="27" t="s">
        <v>100</v>
      </c>
      <c r="D86" s="8"/>
      <c r="Q86" s="24"/>
    </row>
    <row r="87" spans="2:19" ht="30.75" thickBot="1" x14ac:dyDescent="0.3">
      <c r="B87" s="27" t="s">
        <v>101</v>
      </c>
      <c r="D87" s="8"/>
      <c r="Q87" s="18"/>
    </row>
    <row r="88" spans="2:19" ht="60.75" thickBot="1" x14ac:dyDescent="0.3">
      <c r="B88" s="44" t="s">
        <v>102</v>
      </c>
    </row>
    <row r="89" spans="2:19" ht="15.75" thickBot="1" x14ac:dyDescent="0.3">
      <c r="B89" s="45" t="s">
        <v>105</v>
      </c>
    </row>
    <row r="94" spans="2:19" ht="18.75" x14ac:dyDescent="0.25">
      <c r="B94" s="25" t="s">
        <v>103</v>
      </c>
      <c r="F94" s="25" t="s">
        <v>95</v>
      </c>
      <c r="K94" s="25" t="s">
        <v>98</v>
      </c>
      <c r="L94" s="9"/>
    </row>
    <row r="95" spans="2:19" ht="18.75" x14ac:dyDescent="0.25">
      <c r="B95" s="26" t="s">
        <v>104</v>
      </c>
      <c r="F95" s="26" t="s">
        <v>94</v>
      </c>
      <c r="J95" s="2"/>
      <c r="K95" s="26" t="s">
        <v>99</v>
      </c>
      <c r="L95" s="1"/>
    </row>
  </sheetData>
  <mergeCells count="8">
    <mergeCell ref="B5:Q5"/>
    <mergeCell ref="E7:Q7"/>
    <mergeCell ref="B2:Q2"/>
    <mergeCell ref="B7:B8"/>
    <mergeCell ref="C7:C8"/>
    <mergeCell ref="D7:D8"/>
    <mergeCell ref="B3:Q3"/>
    <mergeCell ref="B4:Q4"/>
  </mergeCells>
  <printOptions horizontalCentered="1"/>
  <pageMargins left="0.7" right="0.7" top="0.75" bottom="0.75" header="0.3" footer="0.3"/>
  <pageSetup paperSize="5" scale="44" fitToHeight="0" orientation="landscape" r:id="rId1"/>
  <headerFooter>
    <oddFooter>&amp;RPág. &amp;P / &amp;N</oddFooter>
  </headerFooter>
  <rowBreaks count="1" manualBreakCount="1">
    <brk id="51" min="1" max="16" man="1"/>
  </rowBreaks>
  <ignoredErrors>
    <ignoredError sqref="E16 E26 E36 E45 E52 E62 E67 E70 E79 E82:F82 F75:F76 F10 G76 G10 F70 H16 H67 H79 H26 I16 J16 K16 C16 F16 G16 I26 J26 K26 C26 F26 G26 H36 I36 J36 K36 C36 F36 G36 H45 I45 J45 K45 C45 F45 G45 H52 I52 J52 K52 C52 F52 G52 H62 I62 J62 K62 C62 F62 G62 I67 J67 K67 C67 F67 G67 H70 I70 C70 G70 I76 J76 K76 C75:C76 F79 G79 I79 J79 K79 C79 H82 G82 I82 J82 K82 C82" formula="1"/>
    <ignoredError sqref="L70:O70" formulaRange="1"/>
    <ignoredError sqref="K70 J70" formula="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eb8c7ae-3c1c-4945-834e-34f6a24ec4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985C635ECBD39499BC69D0AD2E2CEF6" ma:contentTypeVersion="5" ma:contentTypeDescription="Crear nuevo documento." ma:contentTypeScope="" ma:versionID="a752888a59e8ef55f4a0d4f60f33dd9c">
  <xsd:schema xmlns:xsd="http://www.w3.org/2001/XMLSchema" xmlns:xs="http://www.w3.org/2001/XMLSchema" xmlns:p="http://schemas.microsoft.com/office/2006/metadata/properties" xmlns:ns2="2eb8c7ae-3c1c-4945-834e-34f6a24ec4c0" xmlns:ns3="cea8701c-55d6-4189-9049-b42e5cb22d5d" targetNamespace="http://schemas.microsoft.com/office/2006/metadata/properties" ma:root="true" ma:fieldsID="7d373ef76b757c0b50f54b24de96baf4" ns2:_="" ns3:_="">
    <xsd:import namespace="2eb8c7ae-3c1c-4945-834e-34f6a24ec4c0"/>
    <xsd:import namespace="cea8701c-55d6-4189-9049-b42e5cb22d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8c7ae-3c1c-4945-834e-34f6a24ec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a8701c-55d6-4189-9049-b42e5cb22d5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B5FD03-C461-44C9-97C7-62861AF7EA1F}">
  <ds:schemaRefs>
    <ds:schemaRef ds:uri="http://schemas.microsoft.com/office/2006/metadata/properties"/>
    <ds:schemaRef ds:uri="http://schemas.microsoft.com/office/infopath/2007/PartnerControls"/>
    <ds:schemaRef ds:uri="2eb8c7ae-3c1c-4945-834e-34f6a24ec4c0"/>
  </ds:schemaRefs>
</ds:datastoreItem>
</file>

<file path=customXml/itemProps2.xml><?xml version="1.0" encoding="utf-8"?>
<ds:datastoreItem xmlns:ds="http://schemas.openxmlformats.org/officeDocument/2006/customXml" ds:itemID="{F655C2BD-D9CF-438E-8178-5A0BBDF677E3}">
  <ds:schemaRefs>
    <ds:schemaRef ds:uri="http://schemas.microsoft.com/sharepoint/v3/contenttype/forms"/>
  </ds:schemaRefs>
</ds:datastoreItem>
</file>

<file path=customXml/itemProps3.xml><?xml version="1.0" encoding="utf-8"?>
<ds:datastoreItem xmlns:ds="http://schemas.openxmlformats.org/officeDocument/2006/customXml" ds:itemID="{77B83C15-AF40-46B8-BFBE-A3688C83A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8c7ae-3c1c-4945-834e-34f6a24ec4c0"/>
    <ds:schemaRef ds:uri="cea8701c-55d6-4189-9049-b42e5cb22d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P2 Presupuesto Aprobado-Ejec </vt:lpstr>
      <vt:lpstr>'P2 Presupuesto Aprobado-Ejec '!Print_Area</vt:lpstr>
      <vt:lpstr>'P2 Presupuesto Aprobado-Ejec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 Peguero F.</dc:creator>
  <cp:lastModifiedBy>Yonuery De La Cruz Espinosa</cp:lastModifiedBy>
  <cp:lastPrinted>2022-09-01T19:19:02Z</cp:lastPrinted>
  <dcterms:created xsi:type="dcterms:W3CDTF">2021-07-29T18:58:50Z</dcterms:created>
  <dcterms:modified xsi:type="dcterms:W3CDTF">2022-10-17T15:56:26Z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0x010100D985C635ECBD39499BC69D0AD2E2CEF6</vt:lpwstr>
  </property>
</Properties>
</file>