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uery.cruz\Downloads\New folder (7)\New folder\"/>
    </mc:Choice>
  </mc:AlternateContent>
  <xr:revisionPtr revIDLastSave="0" documentId="13_ncr:1_{0D7C6B88-3069-4E59-9C85-82A683837789}" xr6:coauthVersionLast="47" xr6:coauthVersionMax="47" xr10:uidLastSave="{00000000-0000-0000-0000-000000000000}"/>
  <bookViews>
    <workbookView xWindow="5325" yWindow="1755" windowWidth="25380" windowHeight="11295" xr2:uid="{B25F9956-8766-46D5-8303-82C2D6BABD92}"/>
  </bookViews>
  <sheets>
    <sheet name="Nómina contratados agosto 2023" sheetId="1" r:id="rId1"/>
    <sheet name="Hoja2" sheetId="2" state="hidden" r:id="rId2"/>
    <sheet name="Hoja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K28" i="1"/>
  <c r="J28" i="1"/>
  <c r="H28" i="1"/>
  <c r="G28" i="1"/>
  <c r="Q27" i="1"/>
  <c r="R27" i="1" s="1"/>
  <c r="I27" i="1"/>
  <c r="Q26" i="1"/>
  <c r="R26" i="1" s="1"/>
  <c r="I26" i="1"/>
  <c r="R25" i="1"/>
  <c r="Q25" i="1"/>
  <c r="I25" i="1"/>
  <c r="Q24" i="1"/>
  <c r="R24" i="1" s="1"/>
  <c r="I24" i="1"/>
  <c r="Q23" i="1"/>
  <c r="R23" i="1" s="1"/>
  <c r="I23" i="1"/>
  <c r="Q22" i="1"/>
  <c r="R22" i="1" s="1"/>
  <c r="I22" i="1"/>
  <c r="R21" i="1"/>
  <c r="Q21" i="1"/>
  <c r="I21" i="1"/>
  <c r="Q20" i="1"/>
  <c r="R20" i="1" s="1"/>
  <c r="I20" i="1"/>
  <c r="Q19" i="1"/>
  <c r="R19" i="1" s="1"/>
  <c r="I19" i="1"/>
  <c r="Q18" i="1"/>
  <c r="R18" i="1" s="1"/>
  <c r="I18" i="1"/>
  <c r="R17" i="1"/>
  <c r="Q17" i="1"/>
  <c r="I17" i="1"/>
  <c r="Q16" i="1"/>
  <c r="R16" i="1" s="1"/>
  <c r="I16" i="1"/>
  <c r="Q15" i="1"/>
  <c r="R15" i="1" s="1"/>
  <c r="I15" i="1"/>
  <c r="Q14" i="1"/>
  <c r="R14" i="1" s="1"/>
  <c r="I14" i="1"/>
  <c r="R13" i="1"/>
  <c r="Q13" i="1"/>
  <c r="I13" i="1"/>
  <c r="Q12" i="1"/>
  <c r="R12" i="1" s="1"/>
  <c r="I12" i="1"/>
  <c r="Q11" i="1"/>
  <c r="R11" i="1" s="1"/>
  <c r="I11" i="1"/>
  <c r="Q10" i="1"/>
  <c r="I10" i="1"/>
  <c r="Q9" i="1"/>
  <c r="R9" i="1" s="1"/>
  <c r="I9" i="1"/>
  <c r="I28" i="1" s="1"/>
  <c r="Q28" i="1" l="1"/>
  <c r="R10" i="1"/>
  <c r="R28" i="1" s="1"/>
</calcChain>
</file>

<file path=xl/sharedStrings.xml><?xml version="1.0" encoding="utf-8"?>
<sst xmlns="http://schemas.openxmlformats.org/spreadsheetml/2006/main" count="507" uniqueCount="155">
  <si>
    <t>Ministerio de la Vivienda Habitat y Edificaciones (MIVHED)</t>
  </si>
  <si>
    <t>Reporte de Nómina Definitiva</t>
  </si>
  <si>
    <t>Nombre</t>
  </si>
  <si>
    <t>Puesto</t>
  </si>
  <si>
    <t>Departamento o Dirección</t>
  </si>
  <si>
    <t>Estatus</t>
  </si>
  <si>
    <t>Fecha de Inicio</t>
  </si>
  <si>
    <t>Fecha de Termino</t>
  </si>
  <si>
    <t>Sueldo Retroactivo</t>
  </si>
  <si>
    <t>Total Ingresos</t>
  </si>
  <si>
    <t>Seguridad Social</t>
  </si>
  <si>
    <t>I S R</t>
  </si>
  <si>
    <t>Seguros</t>
  </si>
  <si>
    <t>Savica</t>
  </si>
  <si>
    <t>Préstamos Internos</t>
  </si>
  <si>
    <t>Préstamos Externos</t>
  </si>
  <si>
    <t>Otros Descuentos</t>
  </si>
  <si>
    <t>Total Descuentos</t>
  </si>
  <si>
    <t>Neto</t>
  </si>
  <si>
    <t>Género</t>
  </si>
  <si>
    <t>ANDERSON JOSE DUARTE GARCIA</t>
  </si>
  <si>
    <t>AGRIMENSOR</t>
  </si>
  <si>
    <t>DIRECCION JURIDICA</t>
  </si>
  <si>
    <t>PERSONAL CONTRATADO</t>
  </si>
  <si>
    <t>01 de Abril 2023</t>
  </si>
  <si>
    <t>30 de Septiembre 2023</t>
  </si>
  <si>
    <t xml:space="preserve">MASCULINO </t>
  </si>
  <si>
    <t>CESAR AMADEO PERALTA GOMEZ</t>
  </si>
  <si>
    <t>ASESOR</t>
  </si>
  <si>
    <t>DESPACHO DEL MINISTRO</t>
  </si>
  <si>
    <t>CHRISTIAN ALBERTO MOLINA ESTEVEZ</t>
  </si>
  <si>
    <t>ASESOR DE GESTION FIDUCIARIA</t>
  </si>
  <si>
    <t>CLEOTILDE MAURA CUEVAS DE MOSQUEA</t>
  </si>
  <si>
    <t>ASESORA</t>
  </si>
  <si>
    <t>DIRECCION DE RECURSOS HUMANOS</t>
  </si>
  <si>
    <t>FEMENINO</t>
  </si>
  <si>
    <t>FABIEN ALAIN NOEL DE LENGAIGNE DU CH</t>
  </si>
  <si>
    <t>CONSULTOR LOGISTICO DE TRANSP</t>
  </si>
  <si>
    <t>01 de Julio 2023</t>
  </si>
  <si>
    <t>30 de Diciembre 2023</t>
  </si>
  <si>
    <t>FABIO ALEXANDER CABRAL GUERRERO</t>
  </si>
  <si>
    <t>VICEMINISTERIO DE NORMAS, REGLAMENTOS Y</t>
  </si>
  <si>
    <t>01 de Marzo 2023</t>
  </si>
  <si>
    <t>30 de Agosto 2023</t>
  </si>
  <si>
    <t>IMER ULISES RAMIREZ DIAZ</t>
  </si>
  <si>
    <t>COMUNICACIONES</t>
  </si>
  <si>
    <t>31 de Diciembre 2023</t>
  </si>
  <si>
    <t>JAVIER ENRIQUE CRESPO ALMANZAR</t>
  </si>
  <si>
    <t>01 de Junio 2023</t>
  </si>
  <si>
    <t>30 de Noviembre 2023</t>
  </si>
  <si>
    <t>JHOAN GABRIEL DIAZ POPOTERS</t>
  </si>
  <si>
    <t>OFICINA INVIVIENDA</t>
  </si>
  <si>
    <t>JOANNA PIERINA CARAM IBARRA</t>
  </si>
  <si>
    <t>DIRECCION DE COMPRAS Y CONTRATACIONES</t>
  </si>
  <si>
    <t>01 de Octubre 2023</t>
  </si>
  <si>
    <t>JOEL IRISARIS PAULINO CASTELLANOS</t>
  </si>
  <si>
    <t>VICEMINISTERIO DE POLITICAS Y PLANF.DE V</t>
  </si>
  <si>
    <t>JOSE ENRIQUE LOIS MALKUN</t>
  </si>
  <si>
    <t xml:space="preserve">ASESOR FINANCIERO </t>
  </si>
  <si>
    <t>JOSE MIGUEL OTAÑEZ MORALES</t>
  </si>
  <si>
    <t>COORDINADOR DE COMUNICACIONES</t>
  </si>
  <si>
    <t>DIRECCION DE COMUNICACIONES</t>
  </si>
  <si>
    <t>LUIS ELIAS PEREZ MINIÑO</t>
  </si>
  <si>
    <t>ASESOR DE COMPRAS Y CONTRATACI</t>
  </si>
  <si>
    <t>SUB-DIRECTORES GENERALES</t>
  </si>
  <si>
    <t>MANUEL AUGUSTO JIMENEZ GUERRERO</t>
  </si>
  <si>
    <t>ASESOR DE DISEÑO ARQUITECTONIC</t>
  </si>
  <si>
    <t>VICEMINISTERIO DE CONSTRUCCION</t>
  </si>
  <si>
    <t>MARLENE ALEXANDRA SANCHEZ BENCOSME</t>
  </si>
  <si>
    <t>CONSULTORA DISEÑO GASES MED</t>
  </si>
  <si>
    <t>MISAEL NUÑEZ</t>
  </si>
  <si>
    <t>ROBERTO GONZALEZ MANRIQUE</t>
  </si>
  <si>
    <t>VICTOR RAFAEL VENTURA MOREL</t>
  </si>
  <si>
    <t>CONSULTOR DISEÑO CONTRA INCEND</t>
  </si>
  <si>
    <t>Preparado por:</t>
  </si>
  <si>
    <t>Lic. Esmelyn Abreu</t>
  </si>
  <si>
    <t>Visto por:</t>
  </si>
  <si>
    <t>Enc. Nómina</t>
  </si>
  <si>
    <t>Lic. Giannina Méndez</t>
  </si>
  <si>
    <t>Directora Financiera</t>
  </si>
  <si>
    <t>Suma de totaling</t>
  </si>
  <si>
    <t>concep1</t>
  </si>
  <si>
    <t>nombre</t>
  </si>
  <si>
    <t>cedula</t>
  </si>
  <si>
    <t>PAGO CARACT EVENTUAL AGOSTO 23</t>
  </si>
  <si>
    <t>49999998400IMPUESTO SOBRE LA R</t>
  </si>
  <si>
    <t>43014946200SEG. VIDA, CES. E I</t>
  </si>
  <si>
    <t>43014945400SEGURIDAD SOCIAL</t>
  </si>
  <si>
    <t>43014945400APORTE SEG. FAMILIA</t>
  </si>
  <si>
    <t>05700155913</t>
  </si>
  <si>
    <t>12100016067</t>
  </si>
  <si>
    <t>00117918839</t>
  </si>
  <si>
    <t>CLEOTILDE MAURA CUEVAS PUENTE</t>
  </si>
  <si>
    <t>00101474070</t>
  </si>
  <si>
    <t>00113482137</t>
  </si>
  <si>
    <t>00118666262</t>
  </si>
  <si>
    <t>22300616822</t>
  </si>
  <si>
    <t>40222551083</t>
  </si>
  <si>
    <t>00118365667</t>
  </si>
  <si>
    <t>00111897229</t>
  </si>
  <si>
    <t>05900166264</t>
  </si>
  <si>
    <t>00100057926</t>
  </si>
  <si>
    <t>00117660050</t>
  </si>
  <si>
    <t>00113380034</t>
  </si>
  <si>
    <t>00112398227</t>
  </si>
  <si>
    <t>00116204512</t>
  </si>
  <si>
    <t>00117821504</t>
  </si>
  <si>
    <t>40221182583</t>
  </si>
  <si>
    <t>03400433482</t>
  </si>
  <si>
    <t>cargo</t>
  </si>
  <si>
    <t>fecha</t>
  </si>
  <si>
    <t>sbase</t>
  </si>
  <si>
    <t>incentivo</t>
  </si>
  <si>
    <t>otrosing</t>
  </si>
  <si>
    <t>totaling</t>
  </si>
  <si>
    <t>totaldesc</t>
  </si>
  <si>
    <t>neto1</t>
  </si>
  <si>
    <t>neto2</t>
  </si>
  <si>
    <t>depto</t>
  </si>
  <si>
    <t>nomdepto</t>
  </si>
  <si>
    <t>codcargo</t>
  </si>
  <si>
    <t>codban</t>
  </si>
  <si>
    <t>tipctaban</t>
  </si>
  <si>
    <t>ctaban</t>
  </si>
  <si>
    <t>moneda</t>
  </si>
  <si>
    <t>aportepat</t>
  </si>
  <si>
    <t>aporterie</t>
  </si>
  <si>
    <t>sfs</t>
  </si>
  <si>
    <t>prc</t>
  </si>
  <si>
    <t>contrato</t>
  </si>
  <si>
    <t>tipodoc</t>
  </si>
  <si>
    <t>secuenc</t>
  </si>
  <si>
    <t>secuencia</t>
  </si>
  <si>
    <t>region</t>
  </si>
  <si>
    <t>prov</t>
  </si>
  <si>
    <t>muni</t>
  </si>
  <si>
    <t>funcion</t>
  </si>
  <si>
    <t>ctapresup</t>
  </si>
  <si>
    <t>opcion</t>
  </si>
  <si>
    <t>20230825</t>
  </si>
  <si>
    <t>0000000000</t>
  </si>
  <si>
    <t>98</t>
  </si>
  <si>
    <t>99</t>
  </si>
  <si>
    <t>9999</t>
  </si>
  <si>
    <t>4.5.07</t>
  </si>
  <si>
    <t>2.1.1.2.09</t>
  </si>
  <si>
    <t>COORDINADOR</t>
  </si>
  <si>
    <t>DEPARTAMENTO DE COMUNICACIONES</t>
  </si>
  <si>
    <t>101010106</t>
  </si>
  <si>
    <t>CA</t>
  </si>
  <si>
    <t>DEPTO DIVISION MEDICA</t>
  </si>
  <si>
    <t>ASESOR GESTION FIDUCIARIA</t>
  </si>
  <si>
    <t>ASESOR FINANCIERO</t>
  </si>
  <si>
    <t>PERSONAL CONTRATADO- AGOSTO 2023</t>
  </si>
  <si>
    <t>Sueldo Nomina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</si>
</sst>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7"/>
      <name val="Baskerville Old Face"/>
      <family val="1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1"/>
      <name val="Tahoma"/>
      <family val="2"/>
    </font>
    <font>
      <sz val="12"/>
      <color theme="1"/>
      <name val="Arial Narrow"/>
      <family val="2"/>
    </font>
    <font>
      <sz val="12"/>
      <name val="Tahoma"/>
      <family val="2"/>
    </font>
    <font>
      <b/>
      <i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3" fontId="1" fillId="0" borderId="0" xfId="1" applyFont="1" applyAlignment="1">
      <alignment horizontal="center"/>
    </xf>
    <xf numFmtId="43" fontId="1" fillId="0" borderId="0" xfId="1" applyFont="1"/>
    <xf numFmtId="43" fontId="1" fillId="0" borderId="0" xfId="1" applyFont="1" applyAlignment="1">
      <alignment wrapText="1"/>
    </xf>
    <xf numFmtId="43" fontId="4" fillId="0" borderId="0" xfId="1" applyFont="1" applyFill="1" applyBorder="1" applyAlignment="1" applyProtection="1">
      <alignment horizontal="right"/>
    </xf>
    <xf numFmtId="43" fontId="5" fillId="0" borderId="0" xfId="1" applyFont="1"/>
    <xf numFmtId="0" fontId="6" fillId="2" borderId="1" xfId="0" applyFont="1" applyFill="1" applyBorder="1" applyAlignment="1">
      <alignment horizontal="center" wrapText="1"/>
    </xf>
    <xf numFmtId="43" fontId="0" fillId="0" borderId="0" xfId="1" applyFont="1"/>
    <xf numFmtId="0" fontId="2" fillId="0" borderId="0" xfId="0" applyFont="1"/>
    <xf numFmtId="43" fontId="2" fillId="0" borderId="0" xfId="0" applyNumberFormat="1" applyFont="1"/>
    <xf numFmtId="0" fontId="7" fillId="0" borderId="0" xfId="0" applyFont="1"/>
    <xf numFmtId="43" fontId="8" fillId="0" borderId="0" xfId="1" applyFont="1" applyFill="1" applyBorder="1" applyAlignment="1" applyProtection="1">
      <alignment horizontal="center" wrapText="1"/>
    </xf>
    <xf numFmtId="43" fontId="7" fillId="0" borderId="0" xfId="1" applyFont="1"/>
    <xf numFmtId="43" fontId="7" fillId="0" borderId="0" xfId="0" applyNumberFormat="1" applyFont="1"/>
    <xf numFmtId="43" fontId="9" fillId="0" borderId="0" xfId="1" applyFont="1" applyFill="1" applyBorder="1" applyAlignment="1" applyProtection="1">
      <alignment horizontal="center" wrapText="1"/>
    </xf>
    <xf numFmtId="43" fontId="8" fillId="0" borderId="0" xfId="1" applyFont="1" applyFill="1" applyBorder="1" applyAlignment="1" applyProtection="1">
      <alignment horizontal="center"/>
    </xf>
    <xf numFmtId="43" fontId="10" fillId="0" borderId="0" xfId="1" applyFont="1"/>
    <xf numFmtId="43" fontId="11" fillId="0" borderId="0" xfId="1" applyFont="1"/>
    <xf numFmtId="43" fontId="10" fillId="0" borderId="0" xfId="1" applyFont="1" applyBorder="1"/>
    <xf numFmtId="43" fontId="9" fillId="0" borderId="0" xfId="1" applyFont="1" applyFill="1" applyBorder="1" applyAlignment="1" applyProtection="1">
      <alignment horizontal="center"/>
    </xf>
    <xf numFmtId="43" fontId="2" fillId="0" borderId="0" xfId="1" applyFont="1"/>
    <xf numFmtId="43" fontId="7" fillId="0" borderId="0" xfId="1" applyFont="1" applyFill="1"/>
    <xf numFmtId="0" fontId="12" fillId="0" borderId="0" xfId="0" applyFont="1"/>
    <xf numFmtId="43" fontId="12" fillId="0" borderId="0" xfId="0" applyNumberFormat="1" applyFont="1"/>
    <xf numFmtId="43" fontId="3" fillId="0" borderId="0" xfId="1" applyFont="1" applyAlignment="1">
      <alignment horizontal="center" wrapText="1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622936</xdr:colOff>
      <xdr:row>0</xdr:row>
      <xdr:rowOff>66675</xdr:rowOff>
    </xdr:from>
    <xdr:to>
      <xdr:col>0</xdr:col>
      <xdr:colOff>2619376</xdr:colOff>
      <xdr:row>5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DEBF09-CCB7-4008-BA9B-7A0C243F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11" t="12239" r="6924" b="12576"/>
        <a:stretch>
          <a:fillRect/>
        </a:stretch>
      </xdr:blipFill>
      <xdr:spPr bwMode="auto">
        <a:xfrm>
          <a:off x="622936" y="66675"/>
          <a:ext cx="199644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C72190-BF45-415C-835B-62AE7914631B}" name="Tabla2" displayName="Tabla2" ref="A1:AG20" totalsRowShown="0">
  <autoFilter ref="A1:AG20" xr:uid="{85C72190-BF45-415C-835B-62AE7914631B}"/>
  <sortState xmlns:xlrd2="http://schemas.microsoft.com/office/spreadsheetml/2017/richdata2" ref="A2:AG20">
    <sortCondition descending="1" ref="F1:F20"/>
  </sortState>
  <tableColumns count="33">
    <tableColumn id="14" xr3:uid="{555A9CF5-4911-4890-966F-778FFBE95F3E}" name="nombre"/>
    <tableColumn id="15" xr3:uid="{3BE93446-C5E1-4D99-9942-08645BD644B8}" name="cargo"/>
    <tableColumn id="16" xr3:uid="{EFABEC73-29E9-4C7F-8B8C-3A491AFB1B4A}" name="concep1"/>
    <tableColumn id="17" xr3:uid="{5A0C3E80-BA3B-4BEA-AE47-C56410DC3E3A}" name="cedula"/>
    <tableColumn id="18" xr3:uid="{BE83BF8F-4E31-4F76-BB30-685DA8E09E0D}" name="fecha"/>
    <tableColumn id="19" xr3:uid="{DC7AEE02-5E71-47ED-8B9A-21CA19B58A87}" name="sbase"/>
    <tableColumn id="20" xr3:uid="{66C40202-0CA2-4471-80E8-1827E56DBA5E}" name="incentivo"/>
    <tableColumn id="21" xr3:uid="{75756AA8-2B72-4A04-87A0-7ED22E041A53}" name="otrosing"/>
    <tableColumn id="22" xr3:uid="{36D06538-B208-44D3-B029-95CB0A56DF5C}" name="totaling"/>
    <tableColumn id="23" xr3:uid="{A7718B1F-02B6-4E23-B451-64B7E05EE772}" name="totaldesc"/>
    <tableColumn id="24" xr3:uid="{27990182-2777-483E-9B66-91E0C8F58026}" name="neto1"/>
    <tableColumn id="25" xr3:uid="{6140D66C-822B-4D88-A2F2-75819DBD373F}" name="neto2"/>
    <tableColumn id="26" xr3:uid="{4A554B69-8F6E-488F-9D4C-63284D4E3125}" name="depto"/>
    <tableColumn id="27" xr3:uid="{17D7FA3D-621E-48FD-A266-371E57A9AC2A}" name="nomdepto"/>
    <tableColumn id="28" xr3:uid="{E890D684-3005-44E4-A166-C297F68A4160}" name="codcargo"/>
    <tableColumn id="29" xr3:uid="{F5666675-2BAD-4736-B7C3-6059D8CCB0E3}" name="codban"/>
    <tableColumn id="30" xr3:uid="{0D636594-DF7C-44BA-B722-2158E605E2CD}" name="tipctaban"/>
    <tableColumn id="31" xr3:uid="{255CFA60-A807-480F-AD79-645C1A2C77FC}" name="ctaban"/>
    <tableColumn id="32" xr3:uid="{E39F3ABC-A7B8-4941-9EDC-BA8A346CF409}" name="moneda"/>
    <tableColumn id="33" xr3:uid="{03FB6634-7726-40F5-8305-CC6415CA79FD}" name="aportepat"/>
    <tableColumn id="34" xr3:uid="{5B198E95-CDB9-44B9-9A2A-34A211C74118}" name="aporterie"/>
    <tableColumn id="35" xr3:uid="{A616184E-F719-44E6-86BE-F753B89A3DA3}" name="sfs"/>
    <tableColumn id="36" xr3:uid="{C2810F19-632B-4D4C-8A9B-751C8BD44BAD}" name="prc"/>
    <tableColumn id="37" xr3:uid="{811BD243-1E17-4A1D-BBE8-ADB47755B80B}" name="contrato"/>
    <tableColumn id="38" xr3:uid="{DA2A62C7-8E74-4612-B183-5792C06DB745}" name="tipodoc"/>
    <tableColumn id="39" xr3:uid="{B0E8A8E7-F219-4219-B627-821AC7FD6FB7}" name="secuenc"/>
    <tableColumn id="40" xr3:uid="{F10F1E50-2435-457D-8CE6-73CA12E6537D}" name="secuencia"/>
    <tableColumn id="41" xr3:uid="{57A9F44A-46DE-43A6-AEE2-654C43225B01}" name="region"/>
    <tableColumn id="42" xr3:uid="{605117ED-8BF0-4149-9990-8EC1115B6F72}" name="prov"/>
    <tableColumn id="43" xr3:uid="{CBB688FD-AC48-461E-B427-D1FF815F6526}" name="muni"/>
    <tableColumn id="44" xr3:uid="{15764DCA-7650-4709-925E-C8DB7D291082}" name="funcion"/>
    <tableColumn id="45" xr3:uid="{4EC01910-EF3B-4300-BFBA-ECA687745ADA}" name="ctapresup"/>
    <tableColumn id="46" xr3:uid="{CC8C7180-F87B-4F63-AC78-F2036EC12F57}" name="opc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4455-2786-431E-8C7D-0E02C45C3142}">
  <sheetPr>
    <pageSetUpPr fitToPage="1"/>
  </sheetPr>
  <dimension ref="A1:S38"/>
  <sheetViews>
    <sheetView showGridLines="0" tabSelected="1" workbookViewId="0">
      <selection activeCell="A3" sqref="A3:S3"/>
    </sheetView>
  </sheetViews>
  <sheetFormatPr defaultColWidth="11.42578125" defaultRowHeight="15" x14ac:dyDescent="0.25"/>
  <cols>
    <col min="1" max="1" width="40.140625" bestFit="1" customWidth="1"/>
    <col min="2" max="2" width="34.85546875" customWidth="1"/>
    <col min="3" max="3" width="43" customWidth="1"/>
    <col min="4" max="4" width="24.5703125" bestFit="1" customWidth="1"/>
    <col min="5" max="5" width="16.140625" customWidth="1"/>
    <col min="6" max="6" width="21.28515625" customWidth="1"/>
    <col min="7" max="7" width="18.28515625" customWidth="1"/>
    <col min="8" max="8" width="14.7109375" customWidth="1"/>
    <col min="9" max="9" width="18.28515625" customWidth="1"/>
    <col min="10" max="10" width="15.42578125" customWidth="1"/>
    <col min="11" max="11" width="16" customWidth="1"/>
    <col min="12" max="12" width="10" customWidth="1"/>
    <col min="14" max="14" width="14.140625" customWidth="1"/>
    <col min="15" max="15" width="13" customWidth="1"/>
    <col min="16" max="16" width="14" customWidth="1"/>
    <col min="17" max="17" width="15.85546875" customWidth="1"/>
    <col min="18" max="18" width="18.28515625" customWidth="1"/>
    <col min="19" max="19" width="12.140625" customWidth="1"/>
  </cols>
  <sheetData>
    <row r="1" spans="1:19" ht="22.5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E2" s="1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4"/>
      <c r="R2" s="5"/>
      <c r="S2" s="5"/>
    </row>
    <row r="3" spans="1:19" ht="22.5" x14ac:dyDescent="0.3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x14ac:dyDescent="0.25">
      <c r="E4" s="1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2"/>
      <c r="R4" s="5"/>
      <c r="S4" s="5"/>
    </row>
    <row r="5" spans="1:19" ht="22.5" x14ac:dyDescent="0.35">
      <c r="A5" s="24" t="s">
        <v>153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7" spans="1:19" ht="15.75" thickBot="1" x14ac:dyDescent="0.3"/>
    <row r="8" spans="1:19" ht="30" thickBot="1" x14ac:dyDescent="0.3">
      <c r="A8" s="6" t="s">
        <v>2</v>
      </c>
      <c r="B8" s="6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6" t="s">
        <v>154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  <c r="N8" s="6" t="s">
        <v>14</v>
      </c>
      <c r="O8" s="6" t="s">
        <v>15</v>
      </c>
      <c r="P8" s="6" t="s">
        <v>16</v>
      </c>
      <c r="Q8" s="6" t="s">
        <v>17</v>
      </c>
      <c r="R8" s="6" t="s">
        <v>18</v>
      </c>
      <c r="S8" s="6" t="s">
        <v>19</v>
      </c>
    </row>
    <row r="9" spans="1:19" s="10" customFormat="1" ht="15.75" x14ac:dyDescent="0.25">
      <c r="A9" s="10" t="s">
        <v>20</v>
      </c>
      <c r="B9" s="10" t="s">
        <v>21</v>
      </c>
      <c r="C9" s="10" t="s">
        <v>22</v>
      </c>
      <c r="D9" s="10" t="s">
        <v>23</v>
      </c>
      <c r="E9" s="10" t="s">
        <v>24</v>
      </c>
      <c r="F9" s="10" t="s">
        <v>25</v>
      </c>
      <c r="G9" s="21">
        <v>150000</v>
      </c>
      <c r="H9" s="21">
        <v>0</v>
      </c>
      <c r="I9" s="21">
        <f t="shared" ref="I9:I27" si="0">+G9</f>
        <v>150000</v>
      </c>
      <c r="J9" s="12">
        <v>4305</v>
      </c>
      <c r="K9" s="12">
        <v>1077.75</v>
      </c>
      <c r="L9" s="12">
        <v>0</v>
      </c>
      <c r="M9" s="21">
        <v>25</v>
      </c>
      <c r="N9" s="21">
        <v>0</v>
      </c>
      <c r="O9" s="21">
        <v>0</v>
      </c>
      <c r="P9" s="12">
        <v>4560</v>
      </c>
      <c r="Q9" s="13">
        <f t="shared" ref="Q9:Q27" si="1">SUM(J9:P9)</f>
        <v>9967.75</v>
      </c>
      <c r="R9" s="13">
        <f t="shared" ref="R9:R27" si="2">+G9-Q9</f>
        <v>140032.25</v>
      </c>
      <c r="S9" s="10" t="s">
        <v>26</v>
      </c>
    </row>
    <row r="10" spans="1:19" s="10" customFormat="1" ht="15.75" x14ac:dyDescent="0.25">
      <c r="A10" s="10" t="s">
        <v>27</v>
      </c>
      <c r="B10" s="10" t="s">
        <v>28</v>
      </c>
      <c r="C10" s="10" t="s">
        <v>29</v>
      </c>
      <c r="D10" s="10" t="s">
        <v>23</v>
      </c>
      <c r="E10" s="10" t="s">
        <v>24</v>
      </c>
      <c r="F10" s="10" t="s">
        <v>25</v>
      </c>
      <c r="G10" s="21">
        <v>200000</v>
      </c>
      <c r="H10" s="21">
        <v>0</v>
      </c>
      <c r="I10" s="21">
        <f t="shared" si="0"/>
        <v>200000</v>
      </c>
      <c r="J10" s="12">
        <v>5740</v>
      </c>
      <c r="K10" s="12">
        <v>35726.589999999997</v>
      </c>
      <c r="L10" s="12">
        <v>0</v>
      </c>
      <c r="M10" s="21">
        <v>25</v>
      </c>
      <c r="N10" s="21">
        <v>0</v>
      </c>
      <c r="O10" s="21">
        <v>0</v>
      </c>
      <c r="P10" s="12">
        <v>5685.41</v>
      </c>
      <c r="Q10" s="13">
        <f t="shared" si="1"/>
        <v>47177</v>
      </c>
      <c r="R10" s="13">
        <f t="shared" si="2"/>
        <v>152823</v>
      </c>
      <c r="S10" s="10" t="s">
        <v>26</v>
      </c>
    </row>
    <row r="11" spans="1:19" s="10" customFormat="1" ht="15.75" x14ac:dyDescent="0.25">
      <c r="A11" s="10" t="s">
        <v>30</v>
      </c>
      <c r="B11" s="10" t="s">
        <v>31</v>
      </c>
      <c r="C11" s="10" t="s">
        <v>22</v>
      </c>
      <c r="D11" s="10" t="s">
        <v>23</v>
      </c>
      <c r="E11" s="10" t="s">
        <v>24</v>
      </c>
      <c r="F11" s="10" t="s">
        <v>25</v>
      </c>
      <c r="G11" s="21">
        <v>229200</v>
      </c>
      <c r="H11" s="21">
        <v>0</v>
      </c>
      <c r="I11" s="21">
        <f t="shared" si="0"/>
        <v>229200</v>
      </c>
      <c r="J11" s="12">
        <v>6578.04</v>
      </c>
      <c r="K11" s="12">
        <v>42817.08</v>
      </c>
      <c r="L11" s="12">
        <v>0</v>
      </c>
      <c r="M11" s="21">
        <v>25</v>
      </c>
      <c r="N11" s="21">
        <v>0</v>
      </c>
      <c r="O11" s="21">
        <v>0</v>
      </c>
      <c r="P11" s="12">
        <v>5685.41</v>
      </c>
      <c r="Q11" s="13">
        <f t="shared" si="1"/>
        <v>55105.53</v>
      </c>
      <c r="R11" s="13">
        <f t="shared" si="2"/>
        <v>174094.47</v>
      </c>
      <c r="S11" s="10" t="s">
        <v>26</v>
      </c>
    </row>
    <row r="12" spans="1:19" s="10" customFormat="1" ht="15.75" x14ac:dyDescent="0.25">
      <c r="A12" s="10" t="s">
        <v>32</v>
      </c>
      <c r="B12" s="10" t="s">
        <v>33</v>
      </c>
      <c r="C12" s="10" t="s">
        <v>34</v>
      </c>
      <c r="D12" s="10" t="s">
        <v>23</v>
      </c>
      <c r="E12" s="10" t="s">
        <v>24</v>
      </c>
      <c r="F12" s="10" t="s">
        <v>25</v>
      </c>
      <c r="G12" s="21">
        <v>50000</v>
      </c>
      <c r="H12" s="21">
        <v>0</v>
      </c>
      <c r="I12" s="21">
        <f t="shared" si="0"/>
        <v>50000</v>
      </c>
      <c r="J12" s="12">
        <v>1435</v>
      </c>
      <c r="K12" s="12">
        <v>1854</v>
      </c>
      <c r="L12" s="12">
        <v>0</v>
      </c>
      <c r="M12" s="21">
        <v>25</v>
      </c>
      <c r="N12" s="21">
        <v>0</v>
      </c>
      <c r="O12" s="21">
        <v>0</v>
      </c>
      <c r="P12" s="12">
        <v>1520</v>
      </c>
      <c r="Q12" s="13">
        <f t="shared" si="1"/>
        <v>4834</v>
      </c>
      <c r="R12" s="13">
        <f t="shared" si="2"/>
        <v>45166</v>
      </c>
      <c r="S12" s="10" t="s">
        <v>35</v>
      </c>
    </row>
    <row r="13" spans="1:19" s="10" customFormat="1" ht="15.75" x14ac:dyDescent="0.25">
      <c r="A13" s="10" t="s">
        <v>36</v>
      </c>
      <c r="B13" s="10" t="s">
        <v>37</v>
      </c>
      <c r="C13" s="10" t="s">
        <v>22</v>
      </c>
      <c r="D13" s="10" t="s">
        <v>23</v>
      </c>
      <c r="E13" s="10" t="s">
        <v>38</v>
      </c>
      <c r="F13" s="10" t="s">
        <v>39</v>
      </c>
      <c r="G13" s="21">
        <v>200000</v>
      </c>
      <c r="H13" s="21">
        <v>0</v>
      </c>
      <c r="I13" s="21">
        <f t="shared" si="0"/>
        <v>200000</v>
      </c>
      <c r="J13" s="12">
        <v>5740</v>
      </c>
      <c r="K13" s="12">
        <v>35726.589999999997</v>
      </c>
      <c r="L13" s="12">
        <v>0</v>
      </c>
      <c r="M13" s="21">
        <v>25</v>
      </c>
      <c r="N13" s="21">
        <v>0</v>
      </c>
      <c r="O13" s="21">
        <v>0</v>
      </c>
      <c r="P13" s="12">
        <v>5685.41</v>
      </c>
      <c r="Q13" s="13">
        <f t="shared" si="1"/>
        <v>47177</v>
      </c>
      <c r="R13" s="13">
        <f t="shared" si="2"/>
        <v>152823</v>
      </c>
      <c r="S13" s="10" t="s">
        <v>26</v>
      </c>
    </row>
    <row r="14" spans="1:19" s="10" customFormat="1" ht="15.75" x14ac:dyDescent="0.25">
      <c r="A14" s="10" t="s">
        <v>40</v>
      </c>
      <c r="B14" s="10" t="s">
        <v>28</v>
      </c>
      <c r="C14" s="10" t="s">
        <v>41</v>
      </c>
      <c r="D14" s="10" t="s">
        <v>23</v>
      </c>
      <c r="E14" s="10" t="s">
        <v>42</v>
      </c>
      <c r="F14" s="10" t="s">
        <v>43</v>
      </c>
      <c r="G14" s="21">
        <v>65000</v>
      </c>
      <c r="H14" s="21">
        <v>0</v>
      </c>
      <c r="I14" s="21">
        <f t="shared" si="0"/>
        <v>65000</v>
      </c>
      <c r="J14" s="12">
        <v>1865.5</v>
      </c>
      <c r="K14" s="12">
        <v>4427.55</v>
      </c>
      <c r="L14" s="12">
        <v>0</v>
      </c>
      <c r="M14" s="21">
        <v>25</v>
      </c>
      <c r="N14" s="21">
        <v>0</v>
      </c>
      <c r="O14" s="21">
        <v>0</v>
      </c>
      <c r="P14" s="12">
        <v>1976</v>
      </c>
      <c r="Q14" s="13">
        <f t="shared" si="1"/>
        <v>8294.0499999999993</v>
      </c>
      <c r="R14" s="13">
        <f t="shared" si="2"/>
        <v>56705.95</v>
      </c>
      <c r="S14" s="10" t="s">
        <v>26</v>
      </c>
    </row>
    <row r="15" spans="1:19" s="10" customFormat="1" ht="15.75" x14ac:dyDescent="0.25">
      <c r="A15" s="10" t="s">
        <v>44</v>
      </c>
      <c r="B15" s="10" t="s">
        <v>28</v>
      </c>
      <c r="C15" s="10" t="s">
        <v>45</v>
      </c>
      <c r="D15" s="10" t="s">
        <v>23</v>
      </c>
      <c r="E15" s="10" t="s">
        <v>38</v>
      </c>
      <c r="F15" s="10" t="s">
        <v>46</v>
      </c>
      <c r="G15" s="21">
        <v>70000</v>
      </c>
      <c r="H15" s="21"/>
      <c r="I15" s="21">
        <f t="shared" si="0"/>
        <v>70000</v>
      </c>
      <c r="J15" s="12">
        <v>2009</v>
      </c>
      <c r="K15" s="12">
        <v>5368.45</v>
      </c>
      <c r="L15" s="12"/>
      <c r="M15" s="21">
        <v>25</v>
      </c>
      <c r="N15" s="21"/>
      <c r="O15" s="21"/>
      <c r="P15" s="12">
        <v>2128</v>
      </c>
      <c r="Q15" s="13">
        <f t="shared" si="1"/>
        <v>9530.4500000000007</v>
      </c>
      <c r="R15" s="13">
        <f t="shared" si="2"/>
        <v>60469.55</v>
      </c>
      <c r="S15" s="10" t="s">
        <v>26</v>
      </c>
    </row>
    <row r="16" spans="1:19" s="10" customFormat="1" ht="15.75" x14ac:dyDescent="0.25">
      <c r="A16" s="10" t="s">
        <v>47</v>
      </c>
      <c r="B16" s="10" t="s">
        <v>28</v>
      </c>
      <c r="C16" s="10" t="s">
        <v>22</v>
      </c>
      <c r="D16" s="10" t="s">
        <v>23</v>
      </c>
      <c r="E16" s="10" t="s">
        <v>48</v>
      </c>
      <c r="F16" s="10" t="s">
        <v>49</v>
      </c>
      <c r="G16" s="21">
        <v>130000</v>
      </c>
      <c r="H16" s="21">
        <v>0</v>
      </c>
      <c r="I16" s="21">
        <f t="shared" si="0"/>
        <v>130000</v>
      </c>
      <c r="J16" s="12">
        <v>3731</v>
      </c>
      <c r="K16" s="12">
        <v>19162.189999999999</v>
      </c>
      <c r="L16" s="12">
        <v>0</v>
      </c>
      <c r="M16" s="21">
        <v>25</v>
      </c>
      <c r="N16" s="21">
        <v>0</v>
      </c>
      <c r="O16" s="21">
        <v>0</v>
      </c>
      <c r="P16" s="12">
        <v>3952</v>
      </c>
      <c r="Q16" s="13">
        <f t="shared" si="1"/>
        <v>26870.19</v>
      </c>
      <c r="R16" s="13">
        <f t="shared" si="2"/>
        <v>103129.81</v>
      </c>
      <c r="S16" s="10" t="s">
        <v>26</v>
      </c>
    </row>
    <row r="17" spans="1:19" s="10" customFormat="1" ht="15.75" x14ac:dyDescent="0.25">
      <c r="A17" s="10" t="s">
        <v>50</v>
      </c>
      <c r="B17" s="10" t="s">
        <v>28</v>
      </c>
      <c r="C17" s="10" t="s">
        <v>51</v>
      </c>
      <c r="D17" s="10" t="s">
        <v>23</v>
      </c>
      <c r="E17" s="10" t="s">
        <v>42</v>
      </c>
      <c r="F17" s="10" t="s">
        <v>43</v>
      </c>
      <c r="G17" s="21">
        <v>55000</v>
      </c>
      <c r="H17" s="21">
        <v>0</v>
      </c>
      <c r="I17" s="21">
        <f t="shared" si="0"/>
        <v>55000</v>
      </c>
      <c r="J17" s="12">
        <v>1578.5</v>
      </c>
      <c r="K17" s="12">
        <v>2559.6799999999998</v>
      </c>
      <c r="L17" s="12">
        <v>0</v>
      </c>
      <c r="M17" s="21">
        <v>25</v>
      </c>
      <c r="N17" s="21">
        <v>0</v>
      </c>
      <c r="O17" s="21">
        <v>0</v>
      </c>
      <c r="P17" s="12">
        <v>1672</v>
      </c>
      <c r="Q17" s="13">
        <f t="shared" si="1"/>
        <v>5835.18</v>
      </c>
      <c r="R17" s="13">
        <f t="shared" si="2"/>
        <v>49164.82</v>
      </c>
      <c r="S17" s="10" t="s">
        <v>26</v>
      </c>
    </row>
    <row r="18" spans="1:19" s="10" customFormat="1" ht="15.75" x14ac:dyDescent="0.25">
      <c r="A18" s="10" t="s">
        <v>52</v>
      </c>
      <c r="B18" s="10" t="s">
        <v>33</v>
      </c>
      <c r="C18" s="10" t="s">
        <v>53</v>
      </c>
      <c r="D18" s="10" t="s">
        <v>23</v>
      </c>
      <c r="E18" s="10" t="s">
        <v>38</v>
      </c>
      <c r="F18" s="10" t="s">
        <v>54</v>
      </c>
      <c r="G18" s="21">
        <v>65000</v>
      </c>
      <c r="H18" s="21">
        <v>0</v>
      </c>
      <c r="I18" s="21">
        <f t="shared" si="0"/>
        <v>65000</v>
      </c>
      <c r="J18" s="12">
        <v>1865.5</v>
      </c>
      <c r="K18" s="12">
        <v>4427.55</v>
      </c>
      <c r="L18" s="12"/>
      <c r="M18" s="21">
        <v>25</v>
      </c>
      <c r="N18" s="21"/>
      <c r="O18" s="21"/>
      <c r="P18" s="12">
        <v>1976</v>
      </c>
      <c r="Q18" s="13">
        <f t="shared" si="1"/>
        <v>8294.0499999999993</v>
      </c>
      <c r="R18" s="13">
        <f t="shared" si="2"/>
        <v>56705.95</v>
      </c>
      <c r="S18" s="10" t="s">
        <v>35</v>
      </c>
    </row>
    <row r="19" spans="1:19" s="10" customFormat="1" ht="15.75" x14ac:dyDescent="0.25">
      <c r="A19" s="10" t="s">
        <v>55</v>
      </c>
      <c r="B19" s="10" t="s">
        <v>28</v>
      </c>
      <c r="C19" s="10" t="s">
        <v>56</v>
      </c>
      <c r="D19" s="10" t="s">
        <v>23</v>
      </c>
      <c r="E19" s="10" t="s">
        <v>38</v>
      </c>
      <c r="F19" s="10" t="s">
        <v>39</v>
      </c>
      <c r="G19" s="21">
        <v>150000</v>
      </c>
      <c r="H19" s="21">
        <v>0</v>
      </c>
      <c r="I19" s="21">
        <f t="shared" si="0"/>
        <v>150000</v>
      </c>
      <c r="J19" s="12">
        <v>4305</v>
      </c>
      <c r="K19" s="12">
        <v>23866.69</v>
      </c>
      <c r="L19" s="12">
        <v>0</v>
      </c>
      <c r="M19" s="21">
        <v>25</v>
      </c>
      <c r="N19" s="21">
        <v>0</v>
      </c>
      <c r="O19" s="21">
        <v>0</v>
      </c>
      <c r="P19" s="12">
        <v>4560</v>
      </c>
      <c r="Q19" s="13">
        <f t="shared" si="1"/>
        <v>32756.69</v>
      </c>
      <c r="R19" s="13">
        <f t="shared" si="2"/>
        <v>117243.31</v>
      </c>
      <c r="S19" s="10" t="s">
        <v>26</v>
      </c>
    </row>
    <row r="20" spans="1:19" s="10" customFormat="1" ht="15.75" x14ac:dyDescent="0.25">
      <c r="A20" s="10" t="s">
        <v>57</v>
      </c>
      <c r="B20" s="10" t="s">
        <v>58</v>
      </c>
      <c r="C20" s="10" t="s">
        <v>22</v>
      </c>
      <c r="D20" s="10" t="s">
        <v>23</v>
      </c>
      <c r="E20" s="10" t="s">
        <v>38</v>
      </c>
      <c r="F20" s="10" t="s">
        <v>39</v>
      </c>
      <c r="G20" s="21">
        <v>200000</v>
      </c>
      <c r="H20" s="21">
        <v>0</v>
      </c>
      <c r="I20" s="21">
        <f t="shared" si="0"/>
        <v>200000</v>
      </c>
      <c r="J20" s="12">
        <v>5740</v>
      </c>
      <c r="K20" s="12">
        <v>35726.589999999997</v>
      </c>
      <c r="L20" s="12">
        <v>0</v>
      </c>
      <c r="M20" s="21">
        <v>25</v>
      </c>
      <c r="N20" s="21">
        <v>0</v>
      </c>
      <c r="O20" s="21">
        <v>0</v>
      </c>
      <c r="P20" s="12">
        <v>5685.41</v>
      </c>
      <c r="Q20" s="13">
        <f t="shared" si="1"/>
        <v>47177</v>
      </c>
      <c r="R20" s="13">
        <f t="shared" si="2"/>
        <v>152823</v>
      </c>
      <c r="S20" s="10" t="s">
        <v>26</v>
      </c>
    </row>
    <row r="21" spans="1:19" s="10" customFormat="1" ht="15.75" x14ac:dyDescent="0.25">
      <c r="A21" s="10" t="s">
        <v>59</v>
      </c>
      <c r="B21" s="10" t="s">
        <v>60</v>
      </c>
      <c r="C21" s="10" t="s">
        <v>61</v>
      </c>
      <c r="D21" s="10" t="s">
        <v>23</v>
      </c>
      <c r="E21" s="10" t="s">
        <v>24</v>
      </c>
      <c r="F21" s="10" t="s">
        <v>25</v>
      </c>
      <c r="G21" s="21">
        <v>90000</v>
      </c>
      <c r="H21" s="21">
        <v>0</v>
      </c>
      <c r="I21" s="21">
        <f t="shared" si="0"/>
        <v>90000</v>
      </c>
      <c r="J21" s="12">
        <v>2583</v>
      </c>
      <c r="K21" s="12">
        <v>9753.19</v>
      </c>
      <c r="L21" s="12">
        <v>0</v>
      </c>
      <c r="M21" s="21">
        <v>25</v>
      </c>
      <c r="N21" s="21">
        <v>0</v>
      </c>
      <c r="O21" s="21">
        <v>0</v>
      </c>
      <c r="P21" s="12">
        <v>2736</v>
      </c>
      <c r="Q21" s="13">
        <f t="shared" si="1"/>
        <v>15097.19</v>
      </c>
      <c r="R21" s="13">
        <f t="shared" si="2"/>
        <v>74902.81</v>
      </c>
      <c r="S21" s="10" t="s">
        <v>26</v>
      </c>
    </row>
    <row r="22" spans="1:19" s="10" customFormat="1" ht="15.75" x14ac:dyDescent="0.25">
      <c r="A22" s="10" t="s">
        <v>62</v>
      </c>
      <c r="B22" s="10" t="s">
        <v>63</v>
      </c>
      <c r="C22" s="10" t="s">
        <v>64</v>
      </c>
      <c r="D22" s="10" t="s">
        <v>23</v>
      </c>
      <c r="E22" s="10" t="s">
        <v>24</v>
      </c>
      <c r="F22" s="10" t="s">
        <v>25</v>
      </c>
      <c r="G22" s="21">
        <v>150000</v>
      </c>
      <c r="H22" s="21">
        <v>0</v>
      </c>
      <c r="I22" s="21">
        <f t="shared" si="0"/>
        <v>150000</v>
      </c>
      <c r="J22" s="12">
        <v>4305</v>
      </c>
      <c r="K22" s="12">
        <v>23866.69</v>
      </c>
      <c r="L22" s="12">
        <v>0</v>
      </c>
      <c r="M22" s="21">
        <v>25</v>
      </c>
      <c r="N22" s="21">
        <v>0</v>
      </c>
      <c r="O22" s="21">
        <v>0</v>
      </c>
      <c r="P22" s="12">
        <v>4560</v>
      </c>
      <c r="Q22" s="13">
        <f t="shared" si="1"/>
        <v>32756.69</v>
      </c>
      <c r="R22" s="13">
        <f t="shared" si="2"/>
        <v>117243.31</v>
      </c>
      <c r="S22" s="10" t="s">
        <v>26</v>
      </c>
    </row>
    <row r="23" spans="1:19" s="10" customFormat="1" ht="15.75" x14ac:dyDescent="0.25">
      <c r="A23" s="10" t="s">
        <v>65</v>
      </c>
      <c r="B23" s="10" t="s">
        <v>66</v>
      </c>
      <c r="C23" s="10" t="s">
        <v>67</v>
      </c>
      <c r="D23" s="10" t="s">
        <v>23</v>
      </c>
      <c r="E23" s="10" t="s">
        <v>38</v>
      </c>
      <c r="F23" s="10" t="s">
        <v>39</v>
      </c>
      <c r="G23" s="21">
        <v>200000</v>
      </c>
      <c r="H23" s="21">
        <v>0</v>
      </c>
      <c r="I23" s="21">
        <f t="shared" si="0"/>
        <v>200000</v>
      </c>
      <c r="J23" s="12">
        <v>5740</v>
      </c>
      <c r="K23" s="12">
        <v>35726.589999999997</v>
      </c>
      <c r="L23" s="12">
        <v>0</v>
      </c>
      <c r="M23" s="21">
        <v>25</v>
      </c>
      <c r="N23" s="21">
        <v>0</v>
      </c>
      <c r="O23" s="21">
        <v>0</v>
      </c>
      <c r="P23" s="12">
        <v>5685.41</v>
      </c>
      <c r="Q23" s="13">
        <f t="shared" si="1"/>
        <v>47177</v>
      </c>
      <c r="R23" s="13">
        <f t="shared" si="2"/>
        <v>152823</v>
      </c>
      <c r="S23" s="10" t="s">
        <v>26</v>
      </c>
    </row>
    <row r="24" spans="1:19" s="10" customFormat="1" ht="15.75" x14ac:dyDescent="0.25">
      <c r="A24" s="10" t="s">
        <v>68</v>
      </c>
      <c r="B24" s="10" t="s">
        <v>69</v>
      </c>
      <c r="C24" s="10" t="s">
        <v>22</v>
      </c>
      <c r="D24" s="10" t="s">
        <v>23</v>
      </c>
      <c r="E24" s="10" t="s">
        <v>24</v>
      </c>
      <c r="F24" s="10" t="s">
        <v>25</v>
      </c>
      <c r="G24" s="21">
        <v>220000</v>
      </c>
      <c r="H24" s="21">
        <v>0</v>
      </c>
      <c r="I24" s="21">
        <f t="shared" si="0"/>
        <v>220000</v>
      </c>
      <c r="J24" s="12">
        <v>6314</v>
      </c>
      <c r="K24" s="12">
        <v>40583.089999999997</v>
      </c>
      <c r="L24" s="12">
        <v>0</v>
      </c>
      <c r="M24" s="21">
        <v>25</v>
      </c>
      <c r="N24" s="21">
        <v>0</v>
      </c>
      <c r="O24" s="21">
        <v>0</v>
      </c>
      <c r="P24" s="12">
        <v>5685.41</v>
      </c>
      <c r="Q24" s="13">
        <f t="shared" si="1"/>
        <v>52607.5</v>
      </c>
      <c r="R24" s="13">
        <f t="shared" si="2"/>
        <v>167392.5</v>
      </c>
      <c r="S24" s="10" t="s">
        <v>35</v>
      </c>
    </row>
    <row r="25" spans="1:19" s="10" customFormat="1" ht="15.75" x14ac:dyDescent="0.25">
      <c r="A25" s="10" t="s">
        <v>70</v>
      </c>
      <c r="B25" s="10" t="s">
        <v>28</v>
      </c>
      <c r="C25" s="10" t="s">
        <v>51</v>
      </c>
      <c r="D25" s="10" t="s">
        <v>23</v>
      </c>
      <c r="E25" s="10" t="s">
        <v>42</v>
      </c>
      <c r="F25" s="10" t="s">
        <v>43</v>
      </c>
      <c r="G25" s="21">
        <v>60000</v>
      </c>
      <c r="H25" s="21">
        <v>0</v>
      </c>
      <c r="I25" s="21">
        <f t="shared" si="0"/>
        <v>60000</v>
      </c>
      <c r="J25" s="12">
        <v>1722</v>
      </c>
      <c r="K25" s="12">
        <v>3486.65</v>
      </c>
      <c r="L25" s="12">
        <v>0</v>
      </c>
      <c r="M25" s="21">
        <v>25</v>
      </c>
      <c r="N25" s="21">
        <v>0</v>
      </c>
      <c r="O25" s="21">
        <v>0</v>
      </c>
      <c r="P25" s="12">
        <v>1824</v>
      </c>
      <c r="Q25" s="13">
        <f t="shared" si="1"/>
        <v>7057.65</v>
      </c>
      <c r="R25" s="13">
        <f t="shared" si="2"/>
        <v>52942.35</v>
      </c>
      <c r="S25" s="10" t="s">
        <v>26</v>
      </c>
    </row>
    <row r="26" spans="1:19" s="22" customFormat="1" ht="15.75" x14ac:dyDescent="0.25">
      <c r="A26" s="10" t="s">
        <v>71</v>
      </c>
      <c r="B26" s="10" t="s">
        <v>28</v>
      </c>
      <c r="C26" s="10" t="s">
        <v>51</v>
      </c>
      <c r="D26" s="10" t="s">
        <v>23</v>
      </c>
      <c r="E26" s="10" t="s">
        <v>42</v>
      </c>
      <c r="F26" s="10" t="s">
        <v>43</v>
      </c>
      <c r="G26" s="21">
        <v>45000</v>
      </c>
      <c r="H26" s="21">
        <v>0</v>
      </c>
      <c r="I26" s="21">
        <f t="shared" si="0"/>
        <v>45000</v>
      </c>
      <c r="J26" s="12">
        <v>1291.5</v>
      </c>
      <c r="K26" s="12">
        <v>1148.33</v>
      </c>
      <c r="L26" s="12">
        <v>0</v>
      </c>
      <c r="M26" s="21">
        <v>25</v>
      </c>
      <c r="N26" s="21">
        <v>0</v>
      </c>
      <c r="O26" s="21">
        <v>0</v>
      </c>
      <c r="P26" s="12">
        <v>1368</v>
      </c>
      <c r="Q26" s="13">
        <f t="shared" si="1"/>
        <v>3832.83</v>
      </c>
      <c r="R26" s="13">
        <f t="shared" si="2"/>
        <v>41167.17</v>
      </c>
      <c r="S26" s="10" t="s">
        <v>26</v>
      </c>
    </row>
    <row r="27" spans="1:19" s="22" customFormat="1" ht="15.75" x14ac:dyDescent="0.25">
      <c r="A27" s="10" t="s">
        <v>72</v>
      </c>
      <c r="B27" s="10" t="s">
        <v>73</v>
      </c>
      <c r="C27" s="10" t="s">
        <v>22</v>
      </c>
      <c r="D27" s="10" t="s">
        <v>23</v>
      </c>
      <c r="E27" s="10" t="s">
        <v>24</v>
      </c>
      <c r="F27" s="10" t="s">
        <v>25</v>
      </c>
      <c r="G27" s="21">
        <v>183314</v>
      </c>
      <c r="H27" s="21">
        <v>0</v>
      </c>
      <c r="I27" s="21">
        <f t="shared" si="0"/>
        <v>183314</v>
      </c>
      <c r="J27" s="12">
        <v>5261.11</v>
      </c>
      <c r="K27" s="12">
        <v>31702.97</v>
      </c>
      <c r="L27" s="12">
        <v>0</v>
      </c>
      <c r="M27" s="21">
        <v>25</v>
      </c>
      <c r="N27" s="21">
        <v>0</v>
      </c>
      <c r="O27" s="21">
        <v>0</v>
      </c>
      <c r="P27" s="12">
        <v>5572.75</v>
      </c>
      <c r="Q27" s="13">
        <f t="shared" si="1"/>
        <v>42561.83</v>
      </c>
      <c r="R27" s="13">
        <f t="shared" si="2"/>
        <v>140752.16999999998</v>
      </c>
      <c r="S27" s="10" t="s">
        <v>26</v>
      </c>
    </row>
    <row r="28" spans="1:19" s="22" customFormat="1" ht="15.75" x14ac:dyDescent="0.25">
      <c r="G28" s="23">
        <f t="shared" ref="G28:R28" si="3">SUM(G9:G27)</f>
        <v>2512514</v>
      </c>
      <c r="H28" s="23">
        <f t="shared" si="3"/>
        <v>0</v>
      </c>
      <c r="I28" s="23">
        <f t="shared" si="3"/>
        <v>2512514</v>
      </c>
      <c r="J28" s="23">
        <f t="shared" si="3"/>
        <v>72109.150000000009</v>
      </c>
      <c r="K28" s="23">
        <f t="shared" si="3"/>
        <v>359008.22</v>
      </c>
      <c r="L28" s="23">
        <f t="shared" si="3"/>
        <v>0</v>
      </c>
      <c r="M28" s="23">
        <f t="shared" si="3"/>
        <v>475</v>
      </c>
      <c r="N28" s="23">
        <f t="shared" si="3"/>
        <v>0</v>
      </c>
      <c r="O28" s="23">
        <f t="shared" si="3"/>
        <v>0</v>
      </c>
      <c r="P28" s="23">
        <f t="shared" si="3"/>
        <v>72517.210000000006</v>
      </c>
      <c r="Q28" s="23">
        <f t="shared" si="3"/>
        <v>504109.58000000007</v>
      </c>
      <c r="R28" s="23">
        <f t="shared" si="3"/>
        <v>2008404.42</v>
      </c>
    </row>
    <row r="29" spans="1:19" s="22" customFormat="1" ht="15.75" x14ac:dyDescent="0.25"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</row>
    <row r="30" spans="1:19" s="8" customFormat="1" x14ac:dyDescent="0.25"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9" x14ac:dyDescent="0.25">
      <c r="A31" s="8"/>
      <c r="B31" s="8"/>
      <c r="C31" s="8"/>
      <c r="D31" s="8"/>
      <c r="E31" s="8"/>
      <c r="F31" s="8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8"/>
    </row>
    <row r="32" spans="1:19" x14ac:dyDescent="0.25">
      <c r="A32" s="8"/>
      <c r="B32" s="8"/>
      <c r="C32" s="8"/>
      <c r="D32" s="8"/>
      <c r="E32" s="8"/>
      <c r="F32" s="8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8"/>
    </row>
    <row r="34" spans="1:15" ht="15.75" x14ac:dyDescent="0.25">
      <c r="A34" s="10"/>
      <c r="B34" s="11" t="s">
        <v>74</v>
      </c>
      <c r="C34" s="10"/>
      <c r="D34" s="10"/>
      <c r="E34" s="12"/>
      <c r="F34" s="12"/>
      <c r="G34" s="12"/>
      <c r="H34" s="12"/>
      <c r="I34" s="12"/>
      <c r="J34" s="12"/>
      <c r="K34" s="12"/>
      <c r="L34" s="12"/>
      <c r="M34" s="13"/>
      <c r="N34" s="13"/>
      <c r="O34" s="10"/>
    </row>
    <row r="35" spans="1:15" ht="15.75" x14ac:dyDescent="0.25">
      <c r="A35" s="11"/>
      <c r="B35" s="14" t="s">
        <v>75</v>
      </c>
      <c r="C35" s="15"/>
      <c r="D35" s="16"/>
      <c r="E35" s="16"/>
      <c r="F35" s="17"/>
      <c r="G35" s="16"/>
      <c r="H35" s="18"/>
      <c r="I35" s="16"/>
      <c r="J35" s="18"/>
      <c r="K35" s="16"/>
      <c r="L35" s="15" t="s">
        <v>76</v>
      </c>
      <c r="M35" s="16"/>
    </row>
    <row r="36" spans="1:15" ht="15.75" x14ac:dyDescent="0.25">
      <c r="A36" s="14"/>
      <c r="B36" s="11" t="s">
        <v>77</v>
      </c>
      <c r="C36" s="19"/>
      <c r="D36" s="16"/>
      <c r="E36" s="16"/>
      <c r="F36" s="17"/>
      <c r="G36" s="16"/>
      <c r="H36" s="16"/>
      <c r="I36" s="16"/>
      <c r="J36" s="16"/>
      <c r="K36" s="16"/>
      <c r="L36" s="19" t="s">
        <v>78</v>
      </c>
      <c r="M36" s="16"/>
    </row>
    <row r="37" spans="1:15" ht="15.75" x14ac:dyDescent="0.25">
      <c r="A37" s="11"/>
      <c r="B37" s="15"/>
      <c r="C37" s="15"/>
      <c r="D37" s="16"/>
      <c r="E37" s="16"/>
      <c r="F37" s="17"/>
      <c r="G37" s="16"/>
      <c r="H37" s="16"/>
      <c r="I37" s="16"/>
      <c r="J37" s="16"/>
      <c r="K37" s="16"/>
      <c r="L37" s="15" t="s">
        <v>79</v>
      </c>
      <c r="M37" s="16"/>
    </row>
    <row r="38" spans="1:15" ht="15.75" x14ac:dyDescent="0.25">
      <c r="A38" s="10"/>
      <c r="B38" s="10"/>
      <c r="C38" s="10"/>
      <c r="D38" s="10"/>
      <c r="E38" s="12"/>
      <c r="F38" s="12"/>
      <c r="G38" s="12"/>
      <c r="H38" s="12"/>
      <c r="I38" s="12"/>
      <c r="J38" s="12"/>
      <c r="K38" s="12"/>
      <c r="L38" s="12"/>
      <c r="M38" s="13"/>
      <c r="N38" s="13"/>
      <c r="O38" s="10"/>
    </row>
  </sheetData>
  <mergeCells count="3">
    <mergeCell ref="A1:S1"/>
    <mergeCell ref="A3:S3"/>
    <mergeCell ref="A5:S5"/>
  </mergeCells>
  <conditionalFormatting sqref="A8">
    <cfRule type="duplicateValues" dxfId="4" priority="3"/>
  </conditionalFormatting>
  <conditionalFormatting sqref="A9:A27">
    <cfRule type="duplicateValues" dxfId="3" priority="5"/>
  </conditionalFormatting>
  <conditionalFormatting sqref="E4 A5 A3 E2 A1">
    <cfRule type="duplicateValues" dxfId="2" priority="1" stopIfTrue="1"/>
    <cfRule type="duplicateValues" dxfId="1" priority="2" stopIfTrue="1"/>
  </conditionalFormatting>
  <conditionalFormatting sqref="E4 E6 A5 A3 E2 A1">
    <cfRule type="duplicateValues" dxfId="0" priority="4"/>
  </conditionalFormatting>
  <pageMargins left="0.7" right="0.7" top="0.75" bottom="0.75" header="0.3" footer="0.3"/>
  <pageSetup paperSize="5" scale="4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A7E2B-35B4-49E3-8970-3B0E9B078BB2}">
  <dimension ref="A3:G24"/>
  <sheetViews>
    <sheetView workbookViewId="0">
      <selection activeCell="D31" sqref="D31"/>
    </sheetView>
  </sheetViews>
  <sheetFormatPr defaultColWidth="11.42578125" defaultRowHeight="15" x14ac:dyDescent="0.25"/>
  <cols>
    <col min="1" max="1" width="42.28515625" style="7" bestFit="1" customWidth="1"/>
    <col min="2" max="2" width="12" style="7" bestFit="1" customWidth="1"/>
    <col min="3" max="3" width="34.42578125" style="7" bestFit="1" customWidth="1"/>
    <col min="4" max="4" width="32.28515625" style="7" bestFit="1" customWidth="1"/>
    <col min="5" max="5" width="28.42578125" style="7" bestFit="1" customWidth="1"/>
    <col min="6" max="6" width="29.5703125" style="7" bestFit="1" customWidth="1"/>
    <col min="7" max="7" width="31.85546875" style="7" bestFit="1" customWidth="1"/>
    <col min="8" max="8" width="30.85546875" style="7" bestFit="1" customWidth="1"/>
    <col min="9" max="9" width="25.7109375" style="7" bestFit="1" customWidth="1"/>
    <col min="10" max="10" width="34.42578125" style="7" bestFit="1" customWidth="1"/>
    <col min="11" max="11" width="26" style="7" bestFit="1" customWidth="1"/>
    <col min="12" max="12" width="18.28515625" style="7" bestFit="1" customWidth="1"/>
    <col min="13" max="16384" width="11.42578125" style="7"/>
  </cols>
  <sheetData>
    <row r="3" spans="1:7" x14ac:dyDescent="0.25">
      <c r="A3" s="7" t="s">
        <v>80</v>
      </c>
      <c r="C3" s="7" t="s">
        <v>81</v>
      </c>
    </row>
    <row r="4" spans="1:7" x14ac:dyDescent="0.25">
      <c r="A4" s="7" t="s">
        <v>82</v>
      </c>
      <c r="B4" s="7" t="s">
        <v>83</v>
      </c>
      <c r="C4" s="7" t="s">
        <v>84</v>
      </c>
      <c r="D4" s="7" t="s">
        <v>85</v>
      </c>
      <c r="E4" s="7" t="s">
        <v>86</v>
      </c>
      <c r="F4" s="7" t="s">
        <v>87</v>
      </c>
      <c r="G4" s="7" t="s">
        <v>88</v>
      </c>
    </row>
    <row r="5" spans="1:7" x14ac:dyDescent="0.25">
      <c r="A5" s="7" t="s">
        <v>20</v>
      </c>
      <c r="B5" s="7" t="s">
        <v>89</v>
      </c>
      <c r="C5" s="7">
        <v>150000</v>
      </c>
      <c r="D5" s="7">
        <v>1077.75</v>
      </c>
      <c r="E5" s="7">
        <v>25</v>
      </c>
      <c r="F5" s="7">
        <v>4305</v>
      </c>
      <c r="G5" s="7">
        <v>4560</v>
      </c>
    </row>
    <row r="6" spans="1:7" x14ac:dyDescent="0.25">
      <c r="A6" s="7" t="s">
        <v>27</v>
      </c>
      <c r="B6" s="7" t="s">
        <v>90</v>
      </c>
      <c r="C6" s="7">
        <v>200000</v>
      </c>
      <c r="D6" s="7">
        <v>35726.589999999997</v>
      </c>
      <c r="E6" s="7">
        <v>25</v>
      </c>
      <c r="F6" s="7">
        <v>5740</v>
      </c>
      <c r="G6" s="7">
        <v>5685.41</v>
      </c>
    </row>
    <row r="7" spans="1:7" x14ac:dyDescent="0.25">
      <c r="A7" s="7" t="s">
        <v>30</v>
      </c>
      <c r="B7" s="7" t="s">
        <v>91</v>
      </c>
      <c r="C7" s="7">
        <v>229200</v>
      </c>
      <c r="D7" s="7">
        <v>42817.08</v>
      </c>
      <c r="E7" s="7">
        <v>25</v>
      </c>
      <c r="F7" s="7">
        <v>6578.04</v>
      </c>
      <c r="G7" s="7">
        <v>5685.41</v>
      </c>
    </row>
    <row r="8" spans="1:7" x14ac:dyDescent="0.25">
      <c r="A8" s="7" t="s">
        <v>92</v>
      </c>
      <c r="B8" s="7" t="s">
        <v>93</v>
      </c>
      <c r="C8" s="7">
        <v>50000</v>
      </c>
      <c r="D8" s="7">
        <v>1854</v>
      </c>
      <c r="E8" s="7">
        <v>25</v>
      </c>
      <c r="F8" s="7">
        <v>1435</v>
      </c>
      <c r="G8" s="7">
        <v>1520</v>
      </c>
    </row>
    <row r="9" spans="1:7" x14ac:dyDescent="0.25">
      <c r="A9" s="7" t="s">
        <v>36</v>
      </c>
      <c r="B9" s="7" t="s">
        <v>94</v>
      </c>
      <c r="C9" s="7">
        <v>200000</v>
      </c>
      <c r="D9" s="7">
        <v>35726.589999999997</v>
      </c>
      <c r="E9" s="7">
        <v>25</v>
      </c>
      <c r="F9" s="7">
        <v>5740</v>
      </c>
      <c r="G9" s="7">
        <v>5685.41</v>
      </c>
    </row>
    <row r="10" spans="1:7" x14ac:dyDescent="0.25">
      <c r="A10" s="7" t="s">
        <v>40</v>
      </c>
      <c r="B10" s="7" t="s">
        <v>95</v>
      </c>
      <c r="C10" s="7">
        <v>65000</v>
      </c>
      <c r="D10" s="7">
        <v>4427.55</v>
      </c>
      <c r="E10" s="7">
        <v>25</v>
      </c>
      <c r="F10" s="7">
        <v>1865.5</v>
      </c>
      <c r="G10" s="7">
        <v>1976</v>
      </c>
    </row>
    <row r="11" spans="1:7" x14ac:dyDescent="0.25">
      <c r="A11" s="7" t="s">
        <v>44</v>
      </c>
      <c r="B11" s="7" t="s">
        <v>96</v>
      </c>
      <c r="C11" s="7">
        <v>70000</v>
      </c>
      <c r="D11" s="7">
        <v>5368.45</v>
      </c>
      <c r="E11" s="7">
        <v>25</v>
      </c>
      <c r="F11" s="7">
        <v>2009</v>
      </c>
      <c r="G11" s="7">
        <v>2128</v>
      </c>
    </row>
    <row r="12" spans="1:7" x14ac:dyDescent="0.25">
      <c r="A12" s="7" t="s">
        <v>47</v>
      </c>
      <c r="B12" s="7" t="s">
        <v>97</v>
      </c>
      <c r="C12" s="7">
        <v>130000</v>
      </c>
      <c r="D12" s="7">
        <v>19162.189999999999</v>
      </c>
      <c r="E12" s="7">
        <v>25</v>
      </c>
      <c r="F12" s="7">
        <v>3731</v>
      </c>
      <c r="G12" s="7">
        <v>3952</v>
      </c>
    </row>
    <row r="13" spans="1:7" x14ac:dyDescent="0.25">
      <c r="A13" s="7" t="s">
        <v>50</v>
      </c>
      <c r="B13" s="7" t="s">
        <v>98</v>
      </c>
      <c r="C13" s="7">
        <v>55000</v>
      </c>
      <c r="D13" s="7">
        <v>2559.6799999999998</v>
      </c>
      <c r="E13" s="7">
        <v>25</v>
      </c>
      <c r="F13" s="7">
        <v>1578.5</v>
      </c>
      <c r="G13" s="7">
        <v>1672</v>
      </c>
    </row>
    <row r="14" spans="1:7" x14ac:dyDescent="0.25">
      <c r="A14" s="7" t="s">
        <v>52</v>
      </c>
      <c r="B14" s="7" t="s">
        <v>99</v>
      </c>
      <c r="C14" s="7">
        <v>65000</v>
      </c>
      <c r="D14" s="7">
        <v>4427.55</v>
      </c>
      <c r="E14" s="7">
        <v>25</v>
      </c>
      <c r="F14" s="7">
        <v>1865.5</v>
      </c>
      <c r="G14" s="7">
        <v>1976</v>
      </c>
    </row>
    <row r="15" spans="1:7" x14ac:dyDescent="0.25">
      <c r="A15" s="7" t="s">
        <v>55</v>
      </c>
      <c r="B15" s="7" t="s">
        <v>100</v>
      </c>
      <c r="C15" s="7">
        <v>150000</v>
      </c>
      <c r="D15" s="7">
        <v>23866.69</v>
      </c>
      <c r="E15" s="7">
        <v>25</v>
      </c>
      <c r="F15" s="7">
        <v>4305</v>
      </c>
      <c r="G15" s="7">
        <v>4560</v>
      </c>
    </row>
    <row r="16" spans="1:7" x14ac:dyDescent="0.25">
      <c r="A16" s="7" t="s">
        <v>57</v>
      </c>
      <c r="B16" s="7" t="s">
        <v>101</v>
      </c>
      <c r="C16" s="7">
        <v>200000</v>
      </c>
      <c r="D16" s="7">
        <v>35726.589999999997</v>
      </c>
      <c r="E16" s="7">
        <v>25</v>
      </c>
      <c r="F16" s="7">
        <v>5740</v>
      </c>
      <c r="G16" s="7">
        <v>5685.41</v>
      </c>
    </row>
    <row r="17" spans="1:7" x14ac:dyDescent="0.25">
      <c r="A17" s="7" t="s">
        <v>59</v>
      </c>
      <c r="B17" s="7" t="s">
        <v>102</v>
      </c>
      <c r="C17" s="7">
        <v>90000</v>
      </c>
      <c r="D17" s="7">
        <v>9753.19</v>
      </c>
      <c r="E17" s="7">
        <v>25</v>
      </c>
      <c r="F17" s="7">
        <v>2583</v>
      </c>
      <c r="G17" s="7">
        <v>2736</v>
      </c>
    </row>
    <row r="18" spans="1:7" x14ac:dyDescent="0.25">
      <c r="A18" s="7" t="s">
        <v>62</v>
      </c>
      <c r="B18" s="7" t="s">
        <v>103</v>
      </c>
      <c r="C18" s="7">
        <v>150000</v>
      </c>
      <c r="D18" s="7">
        <v>23866.69</v>
      </c>
      <c r="E18" s="7">
        <v>25</v>
      </c>
      <c r="F18" s="7">
        <v>4305</v>
      </c>
      <c r="G18" s="7">
        <v>4560</v>
      </c>
    </row>
    <row r="19" spans="1:7" x14ac:dyDescent="0.25">
      <c r="A19" s="7" t="s">
        <v>65</v>
      </c>
      <c r="B19" s="7" t="s">
        <v>104</v>
      </c>
      <c r="C19" s="7">
        <v>200000</v>
      </c>
      <c r="D19" s="7">
        <v>35726.589999999997</v>
      </c>
      <c r="E19" s="7">
        <v>25</v>
      </c>
      <c r="F19" s="7">
        <v>5740</v>
      </c>
      <c r="G19" s="7">
        <v>5685.41</v>
      </c>
    </row>
    <row r="20" spans="1:7" x14ac:dyDescent="0.25">
      <c r="A20" s="7" t="s">
        <v>68</v>
      </c>
      <c r="B20" s="7" t="s">
        <v>105</v>
      </c>
      <c r="C20" s="7">
        <v>220000</v>
      </c>
      <c r="D20" s="7">
        <v>40583.089999999997</v>
      </c>
      <c r="E20" s="7">
        <v>25</v>
      </c>
      <c r="F20" s="7">
        <v>6314</v>
      </c>
      <c r="G20" s="7">
        <v>5685.41</v>
      </c>
    </row>
    <row r="21" spans="1:7" x14ac:dyDescent="0.25">
      <c r="A21" s="7" t="s">
        <v>70</v>
      </c>
      <c r="B21" s="7" t="s">
        <v>106</v>
      </c>
      <c r="C21" s="7">
        <v>60000</v>
      </c>
      <c r="D21" s="7">
        <v>3486.65</v>
      </c>
      <c r="E21" s="7">
        <v>25</v>
      </c>
      <c r="F21" s="7">
        <v>1722</v>
      </c>
      <c r="G21" s="7">
        <v>1824</v>
      </c>
    </row>
    <row r="22" spans="1:7" x14ac:dyDescent="0.25">
      <c r="A22" s="7" t="s">
        <v>71</v>
      </c>
      <c r="B22" s="7" t="s">
        <v>107</v>
      </c>
      <c r="C22" s="7">
        <v>45000</v>
      </c>
      <c r="D22" s="7">
        <v>1148.33</v>
      </c>
      <c r="E22" s="7">
        <v>25</v>
      </c>
      <c r="F22" s="7">
        <v>1291.5</v>
      </c>
      <c r="G22" s="7">
        <v>1368</v>
      </c>
    </row>
    <row r="23" spans="1:7" x14ac:dyDescent="0.25">
      <c r="A23" s="7" t="s">
        <v>72</v>
      </c>
      <c r="B23" s="7" t="s">
        <v>108</v>
      </c>
      <c r="C23" s="7">
        <v>183314</v>
      </c>
      <c r="D23" s="7">
        <v>31702.97</v>
      </c>
      <c r="E23" s="7">
        <v>25</v>
      </c>
      <c r="F23" s="7">
        <v>5261.11</v>
      </c>
      <c r="G23" s="7">
        <v>5572.75</v>
      </c>
    </row>
    <row r="24" spans="1:7" x14ac:dyDescent="0.25">
      <c r="C24" s="20">
        <v>2512514</v>
      </c>
      <c r="D24" s="20">
        <v>359008.22</v>
      </c>
      <c r="E24" s="20">
        <v>475</v>
      </c>
      <c r="F24" s="20">
        <v>72109.150000000009</v>
      </c>
      <c r="G24" s="20">
        <v>72517.210000000006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887E8-9E6B-4B8D-8A5D-9A72DFF4E33C}">
  <dimension ref="A1:AG20"/>
  <sheetViews>
    <sheetView workbookViewId="0">
      <selection activeCell="A2" sqref="A2:A20"/>
    </sheetView>
  </sheetViews>
  <sheetFormatPr defaultColWidth="9.140625" defaultRowHeight="15" x14ac:dyDescent="0.25"/>
  <cols>
    <col min="1" max="1" width="10.140625" customWidth="1"/>
    <col min="3" max="3" width="10.42578125" customWidth="1"/>
    <col min="7" max="7" width="11.42578125" customWidth="1"/>
    <col min="8" max="8" width="10.42578125" customWidth="1"/>
    <col min="9" max="9" width="10" customWidth="1"/>
    <col min="10" max="10" width="11.28515625" customWidth="1"/>
    <col min="14" max="14" width="12.42578125" customWidth="1"/>
    <col min="15" max="15" width="11" customWidth="1"/>
    <col min="16" max="16" width="9.5703125" customWidth="1"/>
    <col min="17" max="17" width="11.42578125" customWidth="1"/>
    <col min="19" max="19" width="10.42578125" customWidth="1"/>
    <col min="20" max="20" width="11.85546875" customWidth="1"/>
    <col min="21" max="21" width="11.42578125" customWidth="1"/>
    <col min="24" max="24" width="10.5703125" customWidth="1"/>
    <col min="25" max="25" width="9.85546875" customWidth="1"/>
    <col min="26" max="26" width="10.28515625" customWidth="1"/>
    <col min="27" max="27" width="11.85546875" customWidth="1"/>
    <col min="31" max="31" width="9.85546875" customWidth="1"/>
    <col min="32" max="32" width="11.85546875" customWidth="1"/>
  </cols>
  <sheetData>
    <row r="1" spans="1:33" ht="34.5" customHeight="1" x14ac:dyDescent="0.25">
      <c r="A1" t="s">
        <v>82</v>
      </c>
      <c r="B1" t="s">
        <v>109</v>
      </c>
      <c r="C1" t="s">
        <v>81</v>
      </c>
      <c r="D1" t="s">
        <v>83</v>
      </c>
      <c r="E1" t="s">
        <v>110</v>
      </c>
      <c r="F1" t="s">
        <v>111</v>
      </c>
      <c r="G1" t="s">
        <v>112</v>
      </c>
      <c r="H1" t="s">
        <v>113</v>
      </c>
      <c r="I1" t="s">
        <v>114</v>
      </c>
      <c r="J1" t="s">
        <v>115</v>
      </c>
      <c r="K1" t="s">
        <v>116</v>
      </c>
      <c r="L1" t="s">
        <v>117</v>
      </c>
      <c r="M1" t="s">
        <v>118</v>
      </c>
      <c r="N1" t="s">
        <v>119</v>
      </c>
      <c r="O1" t="s">
        <v>120</v>
      </c>
      <c r="P1" t="s">
        <v>121</v>
      </c>
      <c r="Q1" t="s">
        <v>122</v>
      </c>
      <c r="R1" t="s">
        <v>123</v>
      </c>
      <c r="S1" t="s">
        <v>124</v>
      </c>
      <c r="T1" t="s">
        <v>125</v>
      </c>
      <c r="U1" t="s">
        <v>126</v>
      </c>
      <c r="V1" t="s">
        <v>127</v>
      </c>
      <c r="W1" t="s">
        <v>128</v>
      </c>
      <c r="X1" t="s">
        <v>129</v>
      </c>
      <c r="Y1" t="s">
        <v>130</v>
      </c>
      <c r="Z1" t="s">
        <v>131</v>
      </c>
      <c r="AA1" t="s">
        <v>132</v>
      </c>
      <c r="AB1" t="s">
        <v>133</v>
      </c>
      <c r="AC1" t="s">
        <v>134</v>
      </c>
      <c r="AD1" t="s">
        <v>135</v>
      </c>
      <c r="AE1" t="s">
        <v>136</v>
      </c>
      <c r="AF1" t="s">
        <v>137</v>
      </c>
      <c r="AG1" t="s">
        <v>138</v>
      </c>
    </row>
    <row r="2" spans="1:33" x14ac:dyDescent="0.25">
      <c r="A2" t="s">
        <v>30</v>
      </c>
      <c r="B2" t="s">
        <v>151</v>
      </c>
      <c r="C2" t="s">
        <v>84</v>
      </c>
      <c r="D2" t="s">
        <v>91</v>
      </c>
      <c r="E2" t="s">
        <v>139</v>
      </c>
      <c r="F2">
        <v>229200</v>
      </c>
      <c r="G2">
        <v>0</v>
      </c>
      <c r="H2">
        <v>0</v>
      </c>
      <c r="I2">
        <v>229200</v>
      </c>
      <c r="J2">
        <v>55105.53</v>
      </c>
      <c r="K2">
        <v>0</v>
      </c>
      <c r="L2">
        <v>174094.47</v>
      </c>
      <c r="M2">
        <v>7</v>
      </c>
      <c r="N2" t="s">
        <v>22</v>
      </c>
      <c r="O2">
        <v>333</v>
      </c>
      <c r="P2" t="s">
        <v>148</v>
      </c>
      <c r="Q2" t="s">
        <v>149</v>
      </c>
      <c r="R2">
        <v>200011650066785</v>
      </c>
      <c r="S2">
        <v>1</v>
      </c>
      <c r="T2">
        <v>16273.2</v>
      </c>
      <c r="U2">
        <v>972.5</v>
      </c>
      <c r="V2">
        <v>13259.72</v>
      </c>
      <c r="W2">
        <v>0</v>
      </c>
      <c r="X2" t="s">
        <v>140</v>
      </c>
      <c r="Y2">
        <v>1</v>
      </c>
      <c r="Z2">
        <v>1</v>
      </c>
      <c r="AA2">
        <v>19</v>
      </c>
      <c r="AB2" t="s">
        <v>141</v>
      </c>
      <c r="AC2" t="s">
        <v>142</v>
      </c>
      <c r="AD2" t="s">
        <v>143</v>
      </c>
      <c r="AE2" t="s">
        <v>144</v>
      </c>
      <c r="AF2" t="s">
        <v>145</v>
      </c>
      <c r="AG2" t="b">
        <v>0</v>
      </c>
    </row>
    <row r="3" spans="1:33" x14ac:dyDescent="0.25">
      <c r="A3" t="s">
        <v>68</v>
      </c>
      <c r="B3" t="s">
        <v>69</v>
      </c>
      <c r="C3" t="s">
        <v>84</v>
      </c>
      <c r="D3" t="s">
        <v>105</v>
      </c>
      <c r="E3" t="s">
        <v>139</v>
      </c>
      <c r="F3">
        <v>220000</v>
      </c>
      <c r="G3">
        <v>0</v>
      </c>
      <c r="H3">
        <v>0</v>
      </c>
      <c r="I3">
        <v>220000</v>
      </c>
      <c r="J3">
        <v>52607.5</v>
      </c>
      <c r="K3">
        <v>0</v>
      </c>
      <c r="L3">
        <v>167392.5</v>
      </c>
      <c r="M3">
        <v>7</v>
      </c>
      <c r="N3" t="s">
        <v>22</v>
      </c>
      <c r="O3">
        <v>334</v>
      </c>
      <c r="P3" t="s">
        <v>148</v>
      </c>
      <c r="Q3" t="s">
        <v>149</v>
      </c>
      <c r="R3">
        <v>200019603638595</v>
      </c>
      <c r="S3">
        <v>1</v>
      </c>
      <c r="T3">
        <v>15620</v>
      </c>
      <c r="U3">
        <v>972.5</v>
      </c>
      <c r="V3">
        <v>13259.72</v>
      </c>
      <c r="W3">
        <v>0</v>
      </c>
      <c r="X3" t="s">
        <v>140</v>
      </c>
      <c r="Y3">
        <v>1</v>
      </c>
      <c r="Z3">
        <v>1</v>
      </c>
      <c r="AA3">
        <v>20</v>
      </c>
      <c r="AB3" t="s">
        <v>141</v>
      </c>
      <c r="AC3" t="s">
        <v>142</v>
      </c>
      <c r="AD3" t="s">
        <v>143</v>
      </c>
      <c r="AE3" t="s">
        <v>144</v>
      </c>
      <c r="AF3" t="s">
        <v>145</v>
      </c>
      <c r="AG3" t="b">
        <v>0</v>
      </c>
    </row>
    <row r="4" spans="1:33" x14ac:dyDescent="0.25">
      <c r="A4" t="s">
        <v>65</v>
      </c>
      <c r="B4" t="s">
        <v>66</v>
      </c>
      <c r="C4" t="s">
        <v>84</v>
      </c>
      <c r="D4" t="s">
        <v>104</v>
      </c>
      <c r="E4" t="s">
        <v>139</v>
      </c>
      <c r="F4">
        <v>200000</v>
      </c>
      <c r="G4">
        <v>0</v>
      </c>
      <c r="H4">
        <v>0</v>
      </c>
      <c r="I4">
        <v>200000</v>
      </c>
      <c r="J4">
        <v>47177</v>
      </c>
      <c r="K4">
        <v>0</v>
      </c>
      <c r="L4">
        <v>152823</v>
      </c>
      <c r="M4">
        <v>106</v>
      </c>
      <c r="N4" t="s">
        <v>67</v>
      </c>
      <c r="O4">
        <v>390</v>
      </c>
      <c r="P4" t="s">
        <v>148</v>
      </c>
      <c r="Q4" t="s">
        <v>149</v>
      </c>
      <c r="R4">
        <v>200019603787799</v>
      </c>
      <c r="S4">
        <v>1</v>
      </c>
      <c r="T4">
        <v>14200</v>
      </c>
      <c r="U4">
        <v>972.5</v>
      </c>
      <c r="V4">
        <v>13259.72</v>
      </c>
      <c r="W4">
        <v>0</v>
      </c>
      <c r="X4" t="s">
        <v>140</v>
      </c>
      <c r="Y4">
        <v>1</v>
      </c>
      <c r="Z4">
        <v>1</v>
      </c>
      <c r="AA4">
        <v>9</v>
      </c>
      <c r="AB4" t="s">
        <v>141</v>
      </c>
      <c r="AC4" t="s">
        <v>142</v>
      </c>
      <c r="AD4" t="s">
        <v>143</v>
      </c>
      <c r="AE4" t="s">
        <v>144</v>
      </c>
      <c r="AF4" t="s">
        <v>145</v>
      </c>
      <c r="AG4" t="b">
        <v>0</v>
      </c>
    </row>
    <row r="5" spans="1:33" x14ac:dyDescent="0.25">
      <c r="A5" t="s">
        <v>36</v>
      </c>
      <c r="B5" t="s">
        <v>37</v>
      </c>
      <c r="C5" t="s">
        <v>84</v>
      </c>
      <c r="D5" t="s">
        <v>94</v>
      </c>
      <c r="E5" t="s">
        <v>139</v>
      </c>
      <c r="F5">
        <v>200000</v>
      </c>
      <c r="G5">
        <v>0</v>
      </c>
      <c r="H5">
        <v>0</v>
      </c>
      <c r="I5">
        <v>200000</v>
      </c>
      <c r="J5">
        <v>47177</v>
      </c>
      <c r="K5">
        <v>0</v>
      </c>
      <c r="L5">
        <v>152823</v>
      </c>
      <c r="M5">
        <v>7</v>
      </c>
      <c r="N5" t="s">
        <v>22</v>
      </c>
      <c r="O5">
        <v>391</v>
      </c>
      <c r="P5" t="s">
        <v>148</v>
      </c>
      <c r="Q5" t="s">
        <v>149</v>
      </c>
      <c r="R5">
        <v>200019603163900</v>
      </c>
      <c r="S5">
        <v>1</v>
      </c>
      <c r="T5">
        <v>14200</v>
      </c>
      <c r="U5">
        <v>972.5</v>
      </c>
      <c r="V5">
        <v>13259.72</v>
      </c>
      <c r="W5">
        <v>0</v>
      </c>
      <c r="X5" t="s">
        <v>140</v>
      </c>
      <c r="Y5">
        <v>1</v>
      </c>
      <c r="Z5">
        <v>1</v>
      </c>
      <c r="AA5">
        <v>10</v>
      </c>
      <c r="AB5" t="s">
        <v>141</v>
      </c>
      <c r="AC5" t="s">
        <v>142</v>
      </c>
      <c r="AD5" t="s">
        <v>143</v>
      </c>
      <c r="AE5" t="s">
        <v>144</v>
      </c>
      <c r="AF5" t="s">
        <v>145</v>
      </c>
      <c r="AG5" t="b">
        <v>0</v>
      </c>
    </row>
    <row r="6" spans="1:33" x14ac:dyDescent="0.25">
      <c r="A6" t="s">
        <v>57</v>
      </c>
      <c r="B6" t="s">
        <v>152</v>
      </c>
      <c r="C6" t="s">
        <v>84</v>
      </c>
      <c r="D6" t="s">
        <v>101</v>
      </c>
      <c r="E6" t="s">
        <v>139</v>
      </c>
      <c r="F6">
        <v>200000</v>
      </c>
      <c r="G6">
        <v>0</v>
      </c>
      <c r="H6">
        <v>0</v>
      </c>
      <c r="I6">
        <v>200000</v>
      </c>
      <c r="J6">
        <v>47177</v>
      </c>
      <c r="K6">
        <v>0</v>
      </c>
      <c r="L6">
        <v>152823</v>
      </c>
      <c r="M6">
        <v>7</v>
      </c>
      <c r="N6" t="s">
        <v>22</v>
      </c>
      <c r="O6">
        <v>336</v>
      </c>
      <c r="P6" t="s">
        <v>148</v>
      </c>
      <c r="Q6" t="s">
        <v>149</v>
      </c>
      <c r="R6">
        <v>200019603188512</v>
      </c>
      <c r="S6">
        <v>1</v>
      </c>
      <c r="T6">
        <v>14200</v>
      </c>
      <c r="U6">
        <v>972.5</v>
      </c>
      <c r="V6">
        <v>13259.72</v>
      </c>
      <c r="W6">
        <v>0</v>
      </c>
      <c r="X6" t="s">
        <v>140</v>
      </c>
      <c r="Y6">
        <v>1</v>
      </c>
      <c r="Z6">
        <v>1</v>
      </c>
      <c r="AA6">
        <v>21</v>
      </c>
      <c r="AB6" t="s">
        <v>141</v>
      </c>
      <c r="AC6" t="s">
        <v>142</v>
      </c>
      <c r="AD6" t="s">
        <v>143</v>
      </c>
      <c r="AE6" t="s">
        <v>144</v>
      </c>
      <c r="AF6" t="s">
        <v>145</v>
      </c>
      <c r="AG6" t="b">
        <v>0</v>
      </c>
    </row>
    <row r="7" spans="1:33" x14ac:dyDescent="0.25">
      <c r="A7" t="s">
        <v>27</v>
      </c>
      <c r="B7" t="s">
        <v>28</v>
      </c>
      <c r="C7" t="s">
        <v>84</v>
      </c>
      <c r="D7" t="s">
        <v>90</v>
      </c>
      <c r="E7" t="s">
        <v>139</v>
      </c>
      <c r="F7">
        <v>200000</v>
      </c>
      <c r="G7">
        <v>0</v>
      </c>
      <c r="H7">
        <v>0</v>
      </c>
      <c r="I7">
        <v>200000</v>
      </c>
      <c r="J7">
        <v>47177</v>
      </c>
      <c r="K7">
        <v>0</v>
      </c>
      <c r="L7">
        <v>152823</v>
      </c>
      <c r="M7">
        <v>7</v>
      </c>
      <c r="N7" t="s">
        <v>22</v>
      </c>
      <c r="O7">
        <v>122</v>
      </c>
      <c r="P7" t="s">
        <v>148</v>
      </c>
      <c r="Q7" t="s">
        <v>149</v>
      </c>
      <c r="R7">
        <v>200019603203590</v>
      </c>
      <c r="S7">
        <v>1</v>
      </c>
      <c r="T7">
        <v>14200</v>
      </c>
      <c r="U7">
        <v>972.5</v>
      </c>
      <c r="V7">
        <v>13259.72</v>
      </c>
      <c r="W7">
        <v>0</v>
      </c>
      <c r="X7" t="s">
        <v>140</v>
      </c>
      <c r="Y7">
        <v>1</v>
      </c>
      <c r="Z7">
        <v>1</v>
      </c>
      <c r="AA7">
        <v>23</v>
      </c>
      <c r="AB7" t="s">
        <v>141</v>
      </c>
      <c r="AC7" t="s">
        <v>142</v>
      </c>
      <c r="AD7" t="s">
        <v>143</v>
      </c>
      <c r="AE7" t="s">
        <v>144</v>
      </c>
      <c r="AF7" t="s">
        <v>145</v>
      </c>
      <c r="AG7" t="b">
        <v>0</v>
      </c>
    </row>
    <row r="8" spans="1:33" x14ac:dyDescent="0.25">
      <c r="A8" t="s">
        <v>72</v>
      </c>
      <c r="B8" t="s">
        <v>73</v>
      </c>
      <c r="C8" t="s">
        <v>84</v>
      </c>
      <c r="D8" t="s">
        <v>108</v>
      </c>
      <c r="E8" t="s">
        <v>139</v>
      </c>
      <c r="F8">
        <v>183314</v>
      </c>
      <c r="G8">
        <v>0</v>
      </c>
      <c r="H8">
        <v>0</v>
      </c>
      <c r="I8">
        <v>183314</v>
      </c>
      <c r="J8">
        <v>42561.83</v>
      </c>
      <c r="K8">
        <v>0</v>
      </c>
      <c r="L8">
        <v>140752.17000000001</v>
      </c>
      <c r="M8">
        <v>7</v>
      </c>
      <c r="N8" t="s">
        <v>22</v>
      </c>
      <c r="O8">
        <v>332</v>
      </c>
      <c r="P8" t="s">
        <v>148</v>
      </c>
      <c r="Q8" t="s">
        <v>149</v>
      </c>
      <c r="R8">
        <v>200019603720258</v>
      </c>
      <c r="S8">
        <v>1</v>
      </c>
      <c r="T8">
        <v>13015.29</v>
      </c>
      <c r="U8">
        <v>972.5</v>
      </c>
      <c r="V8">
        <v>12996.96</v>
      </c>
      <c r="W8">
        <v>0</v>
      </c>
      <c r="X8" t="s">
        <v>140</v>
      </c>
      <c r="Y8">
        <v>1</v>
      </c>
      <c r="Z8">
        <v>1</v>
      </c>
      <c r="AA8">
        <v>22</v>
      </c>
      <c r="AB8" t="s">
        <v>141</v>
      </c>
      <c r="AC8" t="s">
        <v>142</v>
      </c>
      <c r="AD8" t="s">
        <v>143</v>
      </c>
      <c r="AE8" t="s">
        <v>144</v>
      </c>
      <c r="AF8" t="s">
        <v>145</v>
      </c>
      <c r="AG8" t="b">
        <v>0</v>
      </c>
    </row>
    <row r="9" spans="1:33" x14ac:dyDescent="0.25">
      <c r="A9" t="s">
        <v>62</v>
      </c>
      <c r="B9" t="s">
        <v>63</v>
      </c>
      <c r="C9" t="s">
        <v>84</v>
      </c>
      <c r="D9" t="s">
        <v>103</v>
      </c>
      <c r="E9" t="s">
        <v>139</v>
      </c>
      <c r="F9">
        <v>150000</v>
      </c>
      <c r="G9">
        <v>0</v>
      </c>
      <c r="H9">
        <v>0</v>
      </c>
      <c r="I9">
        <v>150000</v>
      </c>
      <c r="J9">
        <v>32756.69</v>
      </c>
      <c r="K9">
        <v>0</v>
      </c>
      <c r="L9">
        <v>117243.31</v>
      </c>
      <c r="M9">
        <v>67</v>
      </c>
      <c r="N9" t="s">
        <v>64</v>
      </c>
      <c r="O9">
        <v>343</v>
      </c>
      <c r="P9" t="s">
        <v>148</v>
      </c>
      <c r="Q9" t="s">
        <v>149</v>
      </c>
      <c r="R9">
        <v>200013520024866</v>
      </c>
      <c r="S9">
        <v>1</v>
      </c>
      <c r="T9">
        <v>10650</v>
      </c>
      <c r="U9">
        <v>972.5</v>
      </c>
      <c r="V9">
        <v>10635</v>
      </c>
      <c r="W9">
        <v>0</v>
      </c>
      <c r="X9" t="s">
        <v>140</v>
      </c>
      <c r="Y9">
        <v>1</v>
      </c>
      <c r="Z9">
        <v>1</v>
      </c>
      <c r="AA9">
        <v>6</v>
      </c>
      <c r="AB9" t="s">
        <v>141</v>
      </c>
      <c r="AC9" t="s">
        <v>142</v>
      </c>
      <c r="AD9" t="s">
        <v>143</v>
      </c>
      <c r="AE9" t="s">
        <v>144</v>
      </c>
      <c r="AF9" t="s">
        <v>145</v>
      </c>
      <c r="AG9" t="b">
        <v>0</v>
      </c>
    </row>
    <row r="10" spans="1:33" x14ac:dyDescent="0.25">
      <c r="A10" t="s">
        <v>20</v>
      </c>
      <c r="B10" t="s">
        <v>21</v>
      </c>
      <c r="C10" t="s">
        <v>84</v>
      </c>
      <c r="D10" t="s">
        <v>89</v>
      </c>
      <c r="E10" t="s">
        <v>139</v>
      </c>
      <c r="F10">
        <v>150000</v>
      </c>
      <c r="G10">
        <v>0</v>
      </c>
      <c r="H10">
        <v>0</v>
      </c>
      <c r="I10">
        <v>150000</v>
      </c>
      <c r="J10">
        <v>9967.75</v>
      </c>
      <c r="K10">
        <v>0</v>
      </c>
      <c r="L10">
        <v>140032.25</v>
      </c>
      <c r="M10">
        <v>7</v>
      </c>
      <c r="N10" t="s">
        <v>22</v>
      </c>
      <c r="O10">
        <v>218</v>
      </c>
      <c r="P10" t="s">
        <v>148</v>
      </c>
      <c r="Q10" t="s">
        <v>149</v>
      </c>
      <c r="R10">
        <v>200012950018982</v>
      </c>
      <c r="S10">
        <v>1</v>
      </c>
      <c r="T10">
        <v>10650</v>
      </c>
      <c r="U10">
        <v>972.5</v>
      </c>
      <c r="V10">
        <v>10635</v>
      </c>
      <c r="W10">
        <v>0</v>
      </c>
      <c r="X10" t="s">
        <v>140</v>
      </c>
      <c r="Y10">
        <v>1</v>
      </c>
      <c r="Z10">
        <v>1</v>
      </c>
      <c r="AA10">
        <v>7</v>
      </c>
      <c r="AB10" t="s">
        <v>141</v>
      </c>
      <c r="AC10" t="s">
        <v>142</v>
      </c>
      <c r="AD10" t="s">
        <v>143</v>
      </c>
      <c r="AE10" t="s">
        <v>144</v>
      </c>
      <c r="AF10" t="s">
        <v>145</v>
      </c>
      <c r="AG10" t="b">
        <v>0</v>
      </c>
    </row>
    <row r="11" spans="1:33" x14ac:dyDescent="0.25">
      <c r="A11" t="s">
        <v>55</v>
      </c>
      <c r="B11" t="s">
        <v>28</v>
      </c>
      <c r="C11" t="s">
        <v>84</v>
      </c>
      <c r="D11" t="s">
        <v>100</v>
      </c>
      <c r="E11" t="s">
        <v>139</v>
      </c>
      <c r="F11">
        <v>150000</v>
      </c>
      <c r="G11">
        <v>0</v>
      </c>
      <c r="H11">
        <v>0</v>
      </c>
      <c r="I11">
        <v>150000</v>
      </c>
      <c r="J11">
        <v>32756.69</v>
      </c>
      <c r="K11">
        <v>0</v>
      </c>
      <c r="L11">
        <v>117243.31</v>
      </c>
      <c r="M11">
        <v>218</v>
      </c>
      <c r="N11" t="s">
        <v>56</v>
      </c>
      <c r="O11">
        <v>122</v>
      </c>
      <c r="P11" t="s">
        <v>148</v>
      </c>
      <c r="Q11" t="s">
        <v>149</v>
      </c>
      <c r="R11">
        <v>200019604962813</v>
      </c>
      <c r="S11">
        <v>1</v>
      </c>
      <c r="T11">
        <v>10650</v>
      </c>
      <c r="U11">
        <v>972.5</v>
      </c>
      <c r="V11">
        <v>10635</v>
      </c>
      <c r="W11">
        <v>0</v>
      </c>
      <c r="X11" t="s">
        <v>140</v>
      </c>
      <c r="Y11">
        <v>1</v>
      </c>
      <c r="Z11">
        <v>1</v>
      </c>
      <c r="AA11">
        <v>8</v>
      </c>
      <c r="AB11" t="s">
        <v>141</v>
      </c>
      <c r="AC11" t="s">
        <v>142</v>
      </c>
      <c r="AD11" t="s">
        <v>143</v>
      </c>
      <c r="AE11" t="s">
        <v>144</v>
      </c>
      <c r="AF11" t="s">
        <v>145</v>
      </c>
      <c r="AG11" t="b">
        <v>0</v>
      </c>
    </row>
    <row r="12" spans="1:33" x14ac:dyDescent="0.25">
      <c r="A12" t="s">
        <v>47</v>
      </c>
      <c r="B12" t="s">
        <v>28</v>
      </c>
      <c r="C12" t="s">
        <v>84</v>
      </c>
      <c r="D12" t="s">
        <v>97</v>
      </c>
      <c r="E12" t="s">
        <v>139</v>
      </c>
      <c r="F12">
        <v>130000</v>
      </c>
      <c r="G12">
        <v>0</v>
      </c>
      <c r="H12">
        <v>0</v>
      </c>
      <c r="I12">
        <v>130000</v>
      </c>
      <c r="J12">
        <v>26870.19</v>
      </c>
      <c r="K12">
        <v>0</v>
      </c>
      <c r="L12">
        <v>103129.81</v>
      </c>
      <c r="M12">
        <v>7</v>
      </c>
      <c r="N12" t="s">
        <v>22</v>
      </c>
      <c r="O12">
        <v>122</v>
      </c>
      <c r="P12" t="s">
        <v>148</v>
      </c>
      <c r="Q12" t="s">
        <v>149</v>
      </c>
      <c r="R12">
        <v>200019605586739</v>
      </c>
      <c r="S12">
        <v>1</v>
      </c>
      <c r="T12">
        <v>9230</v>
      </c>
      <c r="U12">
        <v>972.5</v>
      </c>
      <c r="V12">
        <v>9217</v>
      </c>
      <c r="W12">
        <v>0</v>
      </c>
      <c r="X12" t="s">
        <v>140</v>
      </c>
      <c r="Y12">
        <v>1</v>
      </c>
      <c r="Z12">
        <v>1</v>
      </c>
      <c r="AA12">
        <v>11</v>
      </c>
      <c r="AB12" t="s">
        <v>141</v>
      </c>
      <c r="AC12" t="s">
        <v>142</v>
      </c>
      <c r="AD12" t="s">
        <v>143</v>
      </c>
      <c r="AE12" t="s">
        <v>144</v>
      </c>
      <c r="AF12" t="s">
        <v>145</v>
      </c>
      <c r="AG12" t="b">
        <v>0</v>
      </c>
    </row>
    <row r="13" spans="1:33" x14ac:dyDescent="0.25">
      <c r="A13" t="s">
        <v>59</v>
      </c>
      <c r="B13" t="s">
        <v>146</v>
      </c>
      <c r="C13" t="s">
        <v>84</v>
      </c>
      <c r="D13" t="s">
        <v>102</v>
      </c>
      <c r="E13" t="s">
        <v>139</v>
      </c>
      <c r="F13">
        <v>90000</v>
      </c>
      <c r="G13">
        <v>0</v>
      </c>
      <c r="H13">
        <v>0</v>
      </c>
      <c r="I13">
        <v>90000</v>
      </c>
      <c r="J13">
        <v>15097.19</v>
      </c>
      <c r="K13">
        <v>0</v>
      </c>
      <c r="L13">
        <v>74902.81</v>
      </c>
      <c r="M13">
        <v>19</v>
      </c>
      <c r="N13" t="s">
        <v>147</v>
      </c>
      <c r="O13">
        <v>79</v>
      </c>
      <c r="P13" t="s">
        <v>148</v>
      </c>
      <c r="Q13" t="s">
        <v>149</v>
      </c>
      <c r="R13">
        <v>200010111665761</v>
      </c>
      <c r="S13">
        <v>1</v>
      </c>
      <c r="T13">
        <v>6390</v>
      </c>
      <c r="U13">
        <v>972.5</v>
      </c>
      <c r="V13">
        <v>6381</v>
      </c>
      <c r="W13">
        <v>0</v>
      </c>
      <c r="X13" t="s">
        <v>140</v>
      </c>
      <c r="Y13">
        <v>1</v>
      </c>
      <c r="Z13">
        <v>1</v>
      </c>
      <c r="AA13">
        <v>5</v>
      </c>
      <c r="AB13" t="s">
        <v>141</v>
      </c>
      <c r="AC13" t="s">
        <v>142</v>
      </c>
      <c r="AD13" t="s">
        <v>143</v>
      </c>
      <c r="AE13" t="s">
        <v>144</v>
      </c>
      <c r="AF13" t="s">
        <v>145</v>
      </c>
      <c r="AG13" t="b">
        <v>0</v>
      </c>
    </row>
    <row r="14" spans="1:33" x14ac:dyDescent="0.25">
      <c r="A14" t="s">
        <v>44</v>
      </c>
      <c r="B14" t="s">
        <v>28</v>
      </c>
      <c r="C14" t="s">
        <v>84</v>
      </c>
      <c r="D14" t="s">
        <v>96</v>
      </c>
      <c r="E14" t="s">
        <v>139</v>
      </c>
      <c r="F14">
        <v>70000</v>
      </c>
      <c r="G14">
        <v>0</v>
      </c>
      <c r="H14">
        <v>0</v>
      </c>
      <c r="I14">
        <v>70000</v>
      </c>
      <c r="J14">
        <v>9530.4500000000007</v>
      </c>
      <c r="K14">
        <v>0</v>
      </c>
      <c r="L14">
        <v>60469.55</v>
      </c>
      <c r="M14">
        <v>44</v>
      </c>
      <c r="N14" t="s">
        <v>45</v>
      </c>
      <c r="O14">
        <v>122</v>
      </c>
      <c r="P14" t="s">
        <v>148</v>
      </c>
      <c r="Q14" t="s">
        <v>149</v>
      </c>
      <c r="R14">
        <v>200019605973366</v>
      </c>
      <c r="S14">
        <v>1</v>
      </c>
      <c r="T14">
        <v>4970</v>
      </c>
      <c r="U14">
        <v>910</v>
      </c>
      <c r="V14">
        <v>4963</v>
      </c>
      <c r="W14">
        <v>0</v>
      </c>
      <c r="X14" t="s">
        <v>140</v>
      </c>
      <c r="Y14">
        <v>1</v>
      </c>
      <c r="Z14">
        <v>1</v>
      </c>
      <c r="AA14">
        <v>17</v>
      </c>
      <c r="AB14" t="s">
        <v>141</v>
      </c>
      <c r="AC14" t="s">
        <v>142</v>
      </c>
      <c r="AD14" t="s">
        <v>143</v>
      </c>
      <c r="AE14" t="s">
        <v>144</v>
      </c>
      <c r="AF14" t="s">
        <v>145</v>
      </c>
      <c r="AG14" t="b">
        <v>0</v>
      </c>
    </row>
    <row r="15" spans="1:33" x14ac:dyDescent="0.25">
      <c r="A15" t="s">
        <v>40</v>
      </c>
      <c r="B15" t="s">
        <v>28</v>
      </c>
      <c r="C15" t="s">
        <v>84</v>
      </c>
      <c r="D15" t="s">
        <v>95</v>
      </c>
      <c r="E15" t="s">
        <v>139</v>
      </c>
      <c r="F15">
        <v>65000</v>
      </c>
      <c r="G15">
        <v>0</v>
      </c>
      <c r="H15">
        <v>0</v>
      </c>
      <c r="I15">
        <v>65000</v>
      </c>
      <c r="J15">
        <v>8294.0499999999993</v>
      </c>
      <c r="K15">
        <v>0</v>
      </c>
      <c r="L15">
        <v>56705.95</v>
      </c>
      <c r="M15">
        <v>107</v>
      </c>
      <c r="N15" t="s">
        <v>41</v>
      </c>
      <c r="O15">
        <v>122</v>
      </c>
      <c r="P15" t="s">
        <v>148</v>
      </c>
      <c r="Q15" t="s">
        <v>149</v>
      </c>
      <c r="R15">
        <v>200019605634532</v>
      </c>
      <c r="S15">
        <v>1</v>
      </c>
      <c r="T15">
        <v>4615</v>
      </c>
      <c r="U15">
        <v>845</v>
      </c>
      <c r="V15">
        <v>4608.5</v>
      </c>
      <c r="W15">
        <v>0</v>
      </c>
      <c r="X15" t="s">
        <v>140</v>
      </c>
      <c r="Y15">
        <v>1</v>
      </c>
      <c r="Z15">
        <v>1</v>
      </c>
      <c r="AA15">
        <v>12</v>
      </c>
      <c r="AB15" t="s">
        <v>141</v>
      </c>
      <c r="AC15" t="s">
        <v>142</v>
      </c>
      <c r="AD15" t="s">
        <v>143</v>
      </c>
      <c r="AE15" t="s">
        <v>144</v>
      </c>
      <c r="AF15" t="s">
        <v>145</v>
      </c>
      <c r="AG15" t="b">
        <v>0</v>
      </c>
    </row>
    <row r="16" spans="1:33" x14ac:dyDescent="0.25">
      <c r="A16" t="s">
        <v>52</v>
      </c>
      <c r="B16" t="s">
        <v>33</v>
      </c>
      <c r="C16" t="s">
        <v>84</v>
      </c>
      <c r="D16" t="s">
        <v>99</v>
      </c>
      <c r="E16" t="s">
        <v>139</v>
      </c>
      <c r="F16">
        <v>65000</v>
      </c>
      <c r="G16">
        <v>0</v>
      </c>
      <c r="H16">
        <v>0</v>
      </c>
      <c r="I16">
        <v>65000</v>
      </c>
      <c r="J16">
        <v>8294.0499999999993</v>
      </c>
      <c r="K16">
        <v>0</v>
      </c>
      <c r="L16">
        <v>56705.95</v>
      </c>
      <c r="M16">
        <v>214</v>
      </c>
      <c r="N16" t="s">
        <v>53</v>
      </c>
      <c r="O16">
        <v>479</v>
      </c>
      <c r="P16" t="s">
        <v>148</v>
      </c>
      <c r="Q16" t="s">
        <v>149</v>
      </c>
      <c r="R16">
        <v>200010301421727</v>
      </c>
      <c r="S16">
        <v>1</v>
      </c>
      <c r="T16">
        <v>4615</v>
      </c>
      <c r="U16">
        <v>845</v>
      </c>
      <c r="V16">
        <v>4608.5</v>
      </c>
      <c r="W16">
        <v>0</v>
      </c>
      <c r="X16" t="s">
        <v>140</v>
      </c>
      <c r="Y16">
        <v>1</v>
      </c>
      <c r="Z16">
        <v>1</v>
      </c>
      <c r="AA16">
        <v>18</v>
      </c>
      <c r="AB16" t="s">
        <v>141</v>
      </c>
      <c r="AC16" t="s">
        <v>142</v>
      </c>
      <c r="AD16" t="s">
        <v>143</v>
      </c>
      <c r="AE16" t="s">
        <v>144</v>
      </c>
      <c r="AF16" t="s">
        <v>145</v>
      </c>
      <c r="AG16" t="b">
        <v>0</v>
      </c>
    </row>
    <row r="17" spans="1:33" x14ac:dyDescent="0.25">
      <c r="A17" t="s">
        <v>70</v>
      </c>
      <c r="B17" t="s">
        <v>28</v>
      </c>
      <c r="C17" t="s">
        <v>84</v>
      </c>
      <c r="D17" t="s">
        <v>106</v>
      </c>
      <c r="E17" t="s">
        <v>139</v>
      </c>
      <c r="F17">
        <v>60000</v>
      </c>
      <c r="G17">
        <v>0</v>
      </c>
      <c r="H17">
        <v>0</v>
      </c>
      <c r="I17">
        <v>60000</v>
      </c>
      <c r="J17">
        <v>7057.65</v>
      </c>
      <c r="K17">
        <v>0</v>
      </c>
      <c r="L17">
        <v>52942.35</v>
      </c>
      <c r="M17">
        <v>251</v>
      </c>
      <c r="N17" t="s">
        <v>51</v>
      </c>
      <c r="O17">
        <v>122</v>
      </c>
      <c r="P17" t="s">
        <v>148</v>
      </c>
      <c r="Q17" t="s">
        <v>149</v>
      </c>
      <c r="R17">
        <v>200019605634535</v>
      </c>
      <c r="S17">
        <v>1</v>
      </c>
      <c r="T17">
        <v>4260</v>
      </c>
      <c r="U17">
        <v>780</v>
      </c>
      <c r="V17">
        <v>4254</v>
      </c>
      <c r="W17">
        <v>0</v>
      </c>
      <c r="X17" t="s">
        <v>140</v>
      </c>
      <c r="Y17">
        <v>1</v>
      </c>
      <c r="Z17">
        <v>1</v>
      </c>
      <c r="AA17">
        <v>13</v>
      </c>
      <c r="AB17" t="s">
        <v>141</v>
      </c>
      <c r="AC17" t="s">
        <v>142</v>
      </c>
      <c r="AD17" t="s">
        <v>143</v>
      </c>
      <c r="AE17" t="s">
        <v>144</v>
      </c>
      <c r="AF17" t="s">
        <v>145</v>
      </c>
      <c r="AG17" t="b">
        <v>0</v>
      </c>
    </row>
    <row r="18" spans="1:33" x14ac:dyDescent="0.25">
      <c r="A18" t="s">
        <v>50</v>
      </c>
      <c r="B18" t="s">
        <v>28</v>
      </c>
      <c r="C18" t="s">
        <v>84</v>
      </c>
      <c r="D18" t="s">
        <v>98</v>
      </c>
      <c r="E18" t="s">
        <v>139</v>
      </c>
      <c r="F18">
        <v>55000</v>
      </c>
      <c r="G18">
        <v>0</v>
      </c>
      <c r="H18">
        <v>0</v>
      </c>
      <c r="I18">
        <v>55000</v>
      </c>
      <c r="J18">
        <v>5835.18</v>
      </c>
      <c r="K18">
        <v>0</v>
      </c>
      <c r="L18">
        <v>49164.82</v>
      </c>
      <c r="M18">
        <v>251</v>
      </c>
      <c r="N18" t="s">
        <v>51</v>
      </c>
      <c r="O18">
        <v>122</v>
      </c>
      <c r="P18" t="s">
        <v>148</v>
      </c>
      <c r="Q18" t="s">
        <v>149</v>
      </c>
      <c r="R18">
        <v>200019605634528</v>
      </c>
      <c r="S18">
        <v>1</v>
      </c>
      <c r="T18">
        <v>3905</v>
      </c>
      <c r="U18">
        <v>715</v>
      </c>
      <c r="V18">
        <v>3899.5</v>
      </c>
      <c r="W18">
        <v>0</v>
      </c>
      <c r="X18" t="s">
        <v>140</v>
      </c>
      <c r="Y18">
        <v>1</v>
      </c>
      <c r="Z18">
        <v>1</v>
      </c>
      <c r="AA18">
        <v>14</v>
      </c>
      <c r="AB18" t="s">
        <v>141</v>
      </c>
      <c r="AC18" t="s">
        <v>142</v>
      </c>
      <c r="AD18" t="s">
        <v>143</v>
      </c>
      <c r="AE18" t="s">
        <v>144</v>
      </c>
      <c r="AF18" t="s">
        <v>145</v>
      </c>
      <c r="AG18" t="b">
        <v>0</v>
      </c>
    </row>
    <row r="19" spans="1:33" x14ac:dyDescent="0.25">
      <c r="A19" t="s">
        <v>92</v>
      </c>
      <c r="B19" t="s">
        <v>33</v>
      </c>
      <c r="C19" t="s">
        <v>84</v>
      </c>
      <c r="D19" t="s">
        <v>93</v>
      </c>
      <c r="E19" t="s">
        <v>139</v>
      </c>
      <c r="F19">
        <v>50000</v>
      </c>
      <c r="G19">
        <v>0</v>
      </c>
      <c r="H19">
        <v>0</v>
      </c>
      <c r="I19">
        <v>50000</v>
      </c>
      <c r="J19">
        <v>4834</v>
      </c>
      <c r="K19">
        <v>0</v>
      </c>
      <c r="L19">
        <v>45166</v>
      </c>
      <c r="M19">
        <v>227</v>
      </c>
      <c r="N19" t="s">
        <v>150</v>
      </c>
      <c r="O19">
        <v>479</v>
      </c>
      <c r="P19" t="s">
        <v>148</v>
      </c>
      <c r="Q19" t="s">
        <v>149</v>
      </c>
      <c r="R19">
        <v>200019605692734</v>
      </c>
      <c r="S19">
        <v>1</v>
      </c>
      <c r="T19">
        <v>3550</v>
      </c>
      <c r="U19">
        <v>650</v>
      </c>
      <c r="V19">
        <v>3545</v>
      </c>
      <c r="W19">
        <v>0</v>
      </c>
      <c r="X19" t="s">
        <v>140</v>
      </c>
      <c r="Y19">
        <v>1</v>
      </c>
      <c r="Z19">
        <v>1</v>
      </c>
      <c r="AA19">
        <v>16</v>
      </c>
      <c r="AB19" t="s">
        <v>141</v>
      </c>
      <c r="AC19" t="s">
        <v>142</v>
      </c>
      <c r="AD19" t="s">
        <v>143</v>
      </c>
      <c r="AE19" t="s">
        <v>144</v>
      </c>
      <c r="AF19" t="s">
        <v>145</v>
      </c>
      <c r="AG19" t="b">
        <v>0</v>
      </c>
    </row>
    <row r="20" spans="1:33" x14ac:dyDescent="0.25">
      <c r="A20" t="s">
        <v>71</v>
      </c>
      <c r="B20" t="s">
        <v>28</v>
      </c>
      <c r="C20" t="s">
        <v>84</v>
      </c>
      <c r="D20" t="s">
        <v>107</v>
      </c>
      <c r="E20" t="s">
        <v>139</v>
      </c>
      <c r="F20">
        <v>45000</v>
      </c>
      <c r="G20">
        <v>0</v>
      </c>
      <c r="H20">
        <v>0</v>
      </c>
      <c r="I20">
        <v>45000</v>
      </c>
      <c r="J20">
        <v>3832.83</v>
      </c>
      <c r="K20">
        <v>0</v>
      </c>
      <c r="L20">
        <v>41167.17</v>
      </c>
      <c r="M20">
        <v>251</v>
      </c>
      <c r="N20" t="s">
        <v>51</v>
      </c>
      <c r="O20">
        <v>122</v>
      </c>
      <c r="P20" t="s">
        <v>148</v>
      </c>
      <c r="Q20" t="s">
        <v>149</v>
      </c>
      <c r="R20">
        <v>200019605634529</v>
      </c>
      <c r="S20">
        <v>1</v>
      </c>
      <c r="T20">
        <v>3195</v>
      </c>
      <c r="U20">
        <v>585</v>
      </c>
      <c r="V20">
        <v>3190.5</v>
      </c>
      <c r="W20">
        <v>0</v>
      </c>
      <c r="X20" t="s">
        <v>140</v>
      </c>
      <c r="Y20">
        <v>1</v>
      </c>
      <c r="Z20">
        <v>1</v>
      </c>
      <c r="AA20">
        <v>15</v>
      </c>
      <c r="AB20" t="s">
        <v>141</v>
      </c>
      <c r="AC20" t="s">
        <v>142</v>
      </c>
      <c r="AD20" t="s">
        <v>143</v>
      </c>
      <c r="AE20" t="s">
        <v>144</v>
      </c>
      <c r="AF20" t="s">
        <v>145</v>
      </c>
      <c r="AG20" t="b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Nómina contratados agosto 2023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Hansel Rafael Grullon Schnirpel</dc:creator>
  <cp:lastModifiedBy>Yonuery De La Cruz Espinosa</cp:lastModifiedBy>
  <cp:lastPrinted>2023-09-08T15:47:24Z</cp:lastPrinted>
  <dcterms:created xsi:type="dcterms:W3CDTF">2023-08-30T15:01:33Z</dcterms:created>
  <dcterms:modified xsi:type="dcterms:W3CDTF">2023-09-11T17:22:01Z</dcterms:modified>
</cp:coreProperties>
</file>