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OneDrive - Ministerio de la Vivienda y Edificaciones - MIVED\Escritorio\DATOS ABIERTOS\contratados\"/>
    </mc:Choice>
  </mc:AlternateContent>
  <xr:revisionPtr revIDLastSave="0" documentId="13_ncr:1_{EDFC9F87-68D7-489A-B95A-50CF5DCDC622}" xr6:coauthVersionLast="47" xr6:coauthVersionMax="47" xr10:uidLastSave="{00000000-0000-0000-0000-000000000000}"/>
  <bookViews>
    <workbookView xWindow="-120" yWindow="-120" windowWidth="29040" windowHeight="15840" xr2:uid="{BF226A17-2EAC-47CA-9BCD-900D69AA3FC8}"/>
  </bookViews>
  <sheets>
    <sheet name="Nómina contratados dic. 2023" sheetId="1" r:id="rId1"/>
    <sheet name="EVENTUAL TRABAJO" sheetId="2" state="hidden" r:id="rId2"/>
    <sheet name="Hoja3" sheetId="3" state="hidden" r:id="rId3"/>
  </sheets>
  <definedNames>
    <definedName name="_xlnm._FilterDatabase" localSheetId="1" hidden="1">'EVENTUAL TRABAJO'!$A$4:$S$4</definedName>
    <definedName name="_xlnm._FilterDatabase" localSheetId="2" hidden="1">Hoja3!$A$1:$V$1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I30" i="1"/>
  <c r="K30" i="1"/>
  <c r="L30" i="1"/>
  <c r="M30" i="1"/>
  <c r="N30" i="1"/>
  <c r="G30" i="1"/>
  <c r="O11" i="1"/>
  <c r="P11" i="1" s="1"/>
  <c r="O14" i="1"/>
  <c r="P14" i="1" s="1"/>
  <c r="O15" i="1"/>
  <c r="P15" i="1" s="1"/>
  <c r="O20" i="1"/>
  <c r="P20" i="1" s="1"/>
  <c r="O23" i="1"/>
  <c r="P23" i="1" s="1"/>
  <c r="O26" i="1"/>
  <c r="P26" i="1" s="1"/>
  <c r="O27" i="1"/>
  <c r="P27" i="1" s="1"/>
  <c r="J29" i="1"/>
  <c r="O29" i="1" s="1"/>
  <c r="P29" i="1" s="1"/>
  <c r="J28" i="1"/>
  <c r="O28" i="1" s="1"/>
  <c r="P28" i="1" s="1"/>
  <c r="J27" i="1"/>
  <c r="J25" i="1"/>
  <c r="O25" i="1" s="1"/>
  <c r="P25" i="1" s="1"/>
  <c r="O24" i="1"/>
  <c r="P24" i="1" s="1"/>
  <c r="J23" i="1"/>
  <c r="J22" i="1"/>
  <c r="O22" i="1" s="1"/>
  <c r="P22" i="1" s="1"/>
  <c r="J21" i="1"/>
  <c r="O21" i="1" s="1"/>
  <c r="P21" i="1" s="1"/>
  <c r="J20" i="1"/>
  <c r="J19" i="1"/>
  <c r="O19" i="1" s="1"/>
  <c r="J18" i="1"/>
  <c r="O18" i="1" s="1"/>
  <c r="P18" i="1" s="1"/>
  <c r="J17" i="1"/>
  <c r="O17" i="1" s="1"/>
  <c r="P17" i="1" s="1"/>
  <c r="J16" i="1"/>
  <c r="O16" i="1" s="1"/>
  <c r="P16" i="1" s="1"/>
  <c r="J15" i="1"/>
  <c r="J14" i="1"/>
  <c r="J13" i="1"/>
  <c r="O13" i="1" s="1"/>
  <c r="P13" i="1" s="1"/>
  <c r="J12" i="1"/>
  <c r="O12" i="1" s="1"/>
  <c r="P12" i="1" s="1"/>
  <c r="J11" i="1"/>
  <c r="J10" i="1"/>
  <c r="O10" i="1" s="1"/>
  <c r="P10" i="1" s="1"/>
  <c r="J9" i="1"/>
  <c r="J30" i="1" s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5" i="2"/>
  <c r="O9" i="1" l="1"/>
  <c r="P19" i="1"/>
  <c r="P9" i="1" l="1"/>
  <c r="P30" i="1" s="1"/>
  <c r="O30" i="1"/>
</calcChain>
</file>

<file path=xl/sharedStrings.xml><?xml version="1.0" encoding="utf-8"?>
<sst xmlns="http://schemas.openxmlformats.org/spreadsheetml/2006/main" count="443" uniqueCount="146">
  <si>
    <t>Ministerio de la Vivienda Habitat y Edificaciones (MIVHED)</t>
  </si>
  <si>
    <t>Reporte de Nómina Definitiva</t>
  </si>
  <si>
    <t>Nombre</t>
  </si>
  <si>
    <t>Puesto</t>
  </si>
  <si>
    <t>Departamento o Dirección</t>
  </si>
  <si>
    <t>Estatus</t>
  </si>
  <si>
    <t>Fecha de Inicio</t>
  </si>
  <si>
    <t>Fecha de Termino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</si>
  <si>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</si>
  <si>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</si>
  <si>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</si>
  <si>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</si>
  <si>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</si>
  <si>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</si>
  <si>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</si>
  <si>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</si>
  <si>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</si>
  <si>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</si>
  <si>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ANDERSON JOSE DUARTE GARCIA</t>
  </si>
  <si>
    <t>AGRIMENSOR</t>
  </si>
  <si>
    <t>DIRECCION JURIDICA</t>
  </si>
  <si>
    <t>PERSONAL CONTRATADO</t>
  </si>
  <si>
    <t>1ro de Octubre del 2023</t>
  </si>
  <si>
    <t>31 de Marzo del 2024</t>
  </si>
  <si>
    <t>CESAR AMADEO PERALTA GOMEZ</t>
  </si>
  <si>
    <t>ASESOR</t>
  </si>
  <si>
    <t>CHRISTIAN ALBERTO MOLINA ESTEVEZ</t>
  </si>
  <si>
    <t>ASESOR GESTION FIDUCIARIA</t>
  </si>
  <si>
    <t>CLEOTILDE MAURA CUEVAS PUENTE</t>
  </si>
  <si>
    <t>ASESORA</t>
  </si>
  <si>
    <t>DEPTO DIVISION MEDICA</t>
  </si>
  <si>
    <t>DIRECCION DE COMPRAS Y CONTRATACIONES</t>
  </si>
  <si>
    <t>FABIEN ALAIN NOEL DE LENGAIGNE DU CH</t>
  </si>
  <si>
    <t>CONSULTOR LOGISTICO DE TRANSP</t>
  </si>
  <si>
    <t>1ro de Julio del 2023</t>
  </si>
  <si>
    <t>FABIO ALEXANDER CABRAL GUERRERO</t>
  </si>
  <si>
    <t>VICEMINISTERIO DE NORMAS, REGLAMENTOS Y</t>
  </si>
  <si>
    <t>IMER ULISES RAMIREZ DIAZ</t>
  </si>
  <si>
    <t>COMUNICACIONES</t>
  </si>
  <si>
    <t>31 de Diciembre del 2023</t>
  </si>
  <si>
    <t>JAVIER ENRIQUE CRESPO ALMANZAR</t>
  </si>
  <si>
    <t>JOANNA PIERINA CARAM IBARRA</t>
  </si>
  <si>
    <t>2 de Octubre del 2023</t>
  </si>
  <si>
    <t>JOEL IRISARIS PAULINO CASTELLANOS</t>
  </si>
  <si>
    <t>VICEMINISTERIO DE POLITICAS Y PLANF.DE V</t>
  </si>
  <si>
    <t>JOSE ENRIQUE LOIS MALKUN</t>
  </si>
  <si>
    <t>ASESOR FINANCIERO</t>
  </si>
  <si>
    <t>JOSE MIGUEL OTAÑEZ MORALES</t>
  </si>
  <si>
    <t>COORDINADOR</t>
  </si>
  <si>
    <t>DEPARTAMENTO DE COMUNICACIONES</t>
  </si>
  <si>
    <t>LUIS ELIAS PEREZ MINIÑO</t>
  </si>
  <si>
    <t>ASESOR DE COMPRAS Y CONTRATACI</t>
  </si>
  <si>
    <t>SUB-DIRECTORES GENERALES</t>
  </si>
  <si>
    <t>MANUEL AUGUSTO JIMENEZ GUERRERO</t>
  </si>
  <si>
    <t>ASESOR DE DISEÑO ARQUITECTONIC</t>
  </si>
  <si>
    <t>VICEMINISTERIO DE CONSTRUCCION</t>
  </si>
  <si>
    <t>MARLENE ALEXANDRA SANCHEZ BENCOSME</t>
  </si>
  <si>
    <t>CONSULTORA DISEÑO GASES MED</t>
  </si>
  <si>
    <t>PATRICIA PRISCILA PEYNADO EUSEBIO</t>
  </si>
  <si>
    <t>DESPACHO DEL MINISTRO</t>
  </si>
  <si>
    <t>1ro de Septiembre del 2023</t>
  </si>
  <si>
    <t>29 de Febrero del 2024</t>
  </si>
  <si>
    <t>ROBERTO GONZALEZ MANRIQUE</t>
  </si>
  <si>
    <t>OFICINA INVIVIENDA</t>
  </si>
  <si>
    <t>VICTOR RAFAEL VENTURA MOREL</t>
  </si>
  <si>
    <t>CONSULTOR DISEÑO CONTRA INCEND</t>
  </si>
  <si>
    <t>Suma de totaling</t>
  </si>
  <si>
    <t>concep1</t>
  </si>
  <si>
    <t>nombre</t>
  </si>
  <si>
    <t>cedula</t>
  </si>
  <si>
    <t>PAGO CARACT EVENTUAL NOV 2023</t>
  </si>
  <si>
    <t>49999998400IMPUESTO SOBRE LA R</t>
  </si>
  <si>
    <t>43014946200SEG. VIDA, CES. E I</t>
  </si>
  <si>
    <t>43014945400SEGURIDAD SOCIAL</t>
  </si>
  <si>
    <t>43014945400APORTE SEG. FAMILIA</t>
  </si>
  <si>
    <t>40151645400SEGURO COMPLEMENTAR</t>
  </si>
  <si>
    <t>10177809100DESC LIBRERIA MEDIN</t>
  </si>
  <si>
    <t>05700155913</t>
  </si>
  <si>
    <t>ANGEL JUNIOR DE PAULA ZORRILLA</t>
  </si>
  <si>
    <t>40212143842</t>
  </si>
  <si>
    <t>12100016067</t>
  </si>
  <si>
    <t>00117918839</t>
  </si>
  <si>
    <t>00101474070</t>
  </si>
  <si>
    <t>00113482137</t>
  </si>
  <si>
    <t>00118666262</t>
  </si>
  <si>
    <t>22300616822</t>
  </si>
  <si>
    <t>40222551083</t>
  </si>
  <si>
    <t>00111897229</t>
  </si>
  <si>
    <t>05900166264</t>
  </si>
  <si>
    <t>00100057926</t>
  </si>
  <si>
    <t>00117660050</t>
  </si>
  <si>
    <t>00113380034</t>
  </si>
  <si>
    <t>00112398227</t>
  </si>
  <si>
    <t>MARIA ISABEL JIMENEZ VILLA</t>
  </si>
  <si>
    <t>00105326201</t>
  </si>
  <si>
    <t>00116204512</t>
  </si>
  <si>
    <t>00116404799</t>
  </si>
  <si>
    <t>40221182583</t>
  </si>
  <si>
    <t>RODRIGO MIGUEL DA SILVA LOPES</t>
  </si>
  <si>
    <t>00116187402</t>
  </si>
  <si>
    <t>03400433482</t>
  </si>
  <si>
    <t>cargo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</si>
  <si>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</si>
  <si>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</si>
  <si>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</si>
  <si>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</si>
  <si>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</si>
  <si>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</si>
  <si>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</si>
  <si>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</si>
  <si>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</si>
  <si>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</si>
  <si>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</si>
  <si>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</si>
  <si>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</si>
  <si>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</si>
  <si>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</si>
  <si>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</si>
  <si>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</si>
  <si>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</si>
  <si>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20231125</t>
  </si>
  <si>
    <t>101010106</t>
  </si>
  <si>
    <t>CA</t>
  </si>
  <si>
    <t>ASESOR TECNICO</t>
  </si>
  <si>
    <t>tss</t>
  </si>
  <si>
    <t>isr</t>
  </si>
  <si>
    <t>seguros</t>
  </si>
  <si>
    <t>savica</t>
  </si>
  <si>
    <t>pi</t>
  </si>
  <si>
    <t>pe</t>
  </si>
  <si>
    <t>otros descuentos</t>
  </si>
  <si>
    <t>1ro de Noviembre del  2023</t>
  </si>
  <si>
    <t>30 de Abril del 2024</t>
  </si>
  <si>
    <t>MASCULINO</t>
  </si>
  <si>
    <t>FEMENINO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</si>
  <si>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</si>
  <si>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</si>
  <si>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</si>
  <si>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</si>
  <si>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</si>
  <si>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</si>
  <si>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PERSONAL CONTRATADO DICIEMBRE -  2023</t>
  </si>
  <si>
    <t>Sueldo Nomina Diciembre 2023</t>
  </si>
  <si>
    <t>31 de Enero del 2024</t>
  </si>
  <si>
    <t>02 de Enero del 2024</t>
  </si>
  <si>
    <t>1ro de Diciembre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</si>
</sst>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sz val="18"/>
      <name val="Arial Narrow"/>
      <family val="2"/>
    </font>
    <font>
      <sz val="18"/>
      <color theme="1"/>
      <name val="Arial Narrow"/>
      <family val="2"/>
    </font>
    <font>
      <sz val="18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pivotButton="1"/>
    <xf numFmtId="164" fontId="2" fillId="0" borderId="0" xfId="1" applyFont="1"/>
    <xf numFmtId="164" fontId="2" fillId="3" borderId="0" xfId="1" applyFont="1" applyFill="1"/>
    <xf numFmtId="164" fontId="3" fillId="2" borderId="1" xfId="1" applyFont="1" applyFill="1" applyBorder="1" applyAlignment="1">
      <alignment horizontal="center" vertical="center" wrapText="1"/>
    </xf>
    <xf numFmtId="164" fontId="4" fillId="0" borderId="0" xfId="1" applyFont="1"/>
    <xf numFmtId="0" fontId="2" fillId="3" borderId="0" xfId="0" applyFont="1" applyFill="1"/>
    <xf numFmtId="15" fontId="2" fillId="3" borderId="0" xfId="0" applyNumberFormat="1" applyFont="1" applyFill="1"/>
    <xf numFmtId="164" fontId="6" fillId="3" borderId="0" xfId="1" applyFont="1" applyFill="1"/>
    <xf numFmtId="164" fontId="6" fillId="3" borderId="0" xfId="1" applyFont="1" applyFill="1" applyAlignment="1">
      <alignment horizontal="center"/>
    </xf>
    <xf numFmtId="164" fontId="7" fillId="3" borderId="0" xfId="1" applyFont="1" applyFill="1" applyBorder="1" applyAlignment="1" applyProtection="1">
      <alignment horizontal="right"/>
    </xf>
    <xf numFmtId="164" fontId="5" fillId="3" borderId="0" xfId="1" applyFont="1" applyFill="1"/>
    <xf numFmtId="164" fontId="6" fillId="0" borderId="0" xfId="1" applyFont="1"/>
    <xf numFmtId="164" fontId="8" fillId="3" borderId="0" xfId="1" applyFont="1" applyFill="1" applyBorder="1" applyAlignment="1" applyProtection="1">
      <alignment horizontal="center" wrapText="1"/>
    </xf>
    <xf numFmtId="164" fontId="8" fillId="3" borderId="0" xfId="1" applyFont="1" applyFill="1" applyBorder="1" applyAlignment="1" applyProtection="1">
      <alignment horizontal="center"/>
    </xf>
    <xf numFmtId="164" fontId="9" fillId="3" borderId="0" xfId="1" applyFont="1" applyFill="1"/>
    <xf numFmtId="164" fontId="10" fillId="3" borderId="0" xfId="1" applyFont="1" applyFill="1"/>
    <xf numFmtId="164" fontId="9" fillId="3" borderId="0" xfId="1" applyFont="1" applyFill="1" applyBorder="1"/>
    <xf numFmtId="0" fontId="0" fillId="3" borderId="0" xfId="0" applyFill="1"/>
    <xf numFmtId="164" fontId="11" fillId="3" borderId="0" xfId="1" applyFont="1" applyFill="1" applyBorder="1" applyAlignment="1" applyProtection="1">
      <alignment horizontal="center" wrapText="1"/>
    </xf>
    <xf numFmtId="164" fontId="11" fillId="3" borderId="0" xfId="1" applyFont="1" applyFill="1" applyBorder="1" applyAlignment="1" applyProtection="1">
      <alignment horizontal="center"/>
    </xf>
    <xf numFmtId="164" fontId="0" fillId="0" borderId="0" xfId="1" applyFont="1"/>
    <xf numFmtId="164" fontId="5" fillId="3" borderId="0" xfId="1" applyFont="1" applyFill="1" applyAlignment="1">
      <alignment horizontal="center" wrapText="1"/>
    </xf>
  </cellXfs>
  <cellStyles count="4">
    <cellStyle name="Millares" xfId="1" builtinId="3"/>
    <cellStyle name="Millares 2" xfId="3" xr:uid="{9A158F28-0AE7-4DBE-BF3C-3F930B7C39BC}"/>
    <cellStyle name="Millares 3" xfId="2" xr:uid="{8F8270F4-04B7-43B9-9F6E-DCBC4871C95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429148</xdr:colOff>
      <xdr:row>0</xdr:row>
      <xdr:rowOff>240742</xdr:rowOff>
    </xdr:from>
    <xdr:to>
      <xdr:col>0</xdr:col>
      <xdr:colOff>1507252</xdr:colOff>
      <xdr:row>4</xdr:row>
      <xdr:rowOff>24609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65CF05-1351-B32D-8729-B56ECA95A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148" y="240742"/>
          <a:ext cx="1078104" cy="956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263DE-517B-41C2-950D-CB8BA3FDFE96}">
  <sheetPr>
    <pageSetUpPr fitToPage="1"/>
  </sheetPr>
  <dimension ref="A1:Q52"/>
  <sheetViews>
    <sheetView showGridLines="0" tabSelected="1" zoomScale="91" zoomScaleNormal="91" workbookViewId="0">
      <selection activeCell="L15" sqref="L15"/>
    </sheetView>
  </sheetViews>
  <sheetFormatPr baseColWidth="10" defaultRowHeight="16.5" x14ac:dyDescent="0.3"/>
  <cols>
    <col min="1" max="1" width="41.140625" style="2" bestFit="1" customWidth="1"/>
    <col min="2" max="2" width="39.7109375" style="2" customWidth="1"/>
    <col min="3" max="3" width="44.28515625" style="2" customWidth="1"/>
    <col min="4" max="4" width="23.7109375" style="2" customWidth="1"/>
    <col min="5" max="5" width="23.140625" style="2" customWidth="1"/>
    <col min="6" max="6" width="22" style="2" customWidth="1"/>
    <col min="7" max="7" width="12.42578125" style="2" customWidth="1"/>
    <col min="8" max="9" width="11" style="2" customWidth="1"/>
    <col min="10" max="10" width="11" style="2" bestFit="1" customWidth="1"/>
    <col min="11" max="11" width="7.5703125" style="2" customWidth="1"/>
    <col min="12" max="13" width="10.5703125" style="2" customWidth="1"/>
    <col min="14" max="15" width="11.28515625" style="2" customWidth="1"/>
    <col min="16" max="16" width="12.42578125" style="2" customWidth="1"/>
    <col min="17" max="17" width="12.5703125" style="2" bestFit="1" customWidth="1"/>
    <col min="18" max="16384" width="11.42578125" style="2"/>
  </cols>
  <sheetData>
    <row r="1" spans="1:17" ht="23.25" x14ac:dyDescent="0.3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3.25" x14ac:dyDescent="0.35">
      <c r="A2" s="8"/>
      <c r="B2" s="8"/>
      <c r="C2" s="8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10"/>
      <c r="P2" s="11"/>
      <c r="Q2" s="11"/>
    </row>
    <row r="3" spans="1:17" ht="23.25" x14ac:dyDescent="0.3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3.25" x14ac:dyDescent="0.35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11"/>
      <c r="Q4" s="11"/>
    </row>
    <row r="5" spans="1:17" ht="23.25" x14ac:dyDescent="0.35">
      <c r="A5" s="22" t="s">
        <v>141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23.25" x14ac:dyDescent="0.35">
      <c r="A6" s="12"/>
      <c r="B6" s="12"/>
      <c r="C6" s="12"/>
      <c r="D6" s="12"/>
      <c r="E6" s="8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7.25" thickBot="1" x14ac:dyDescent="0.35">
      <c r="E7" s="3"/>
    </row>
    <row r="8" spans="1:17" ht="66.75" thickBot="1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142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  <c r="O8" s="4" t="s">
        <v>15</v>
      </c>
      <c r="P8" s="4" t="s">
        <v>16</v>
      </c>
      <c r="Q8" s="4" t="s">
        <v>17</v>
      </c>
    </row>
    <row r="9" spans="1:17" x14ac:dyDescent="0.3">
      <c r="A9" s="2" t="s">
        <v>18</v>
      </c>
      <c r="B9" s="2" t="s">
        <v>19</v>
      </c>
      <c r="C9" s="2" t="s">
        <v>20</v>
      </c>
      <c r="D9" s="6" t="s">
        <v>21</v>
      </c>
      <c r="E9" s="6" t="s">
        <v>22</v>
      </c>
      <c r="F9" s="6" t="s">
        <v>23</v>
      </c>
      <c r="G9" s="2">
        <v>150000</v>
      </c>
      <c r="H9" s="2">
        <v>8865</v>
      </c>
      <c r="I9" s="2">
        <v>23866.69</v>
      </c>
      <c r="J9" s="2">
        <f>+S9</f>
        <v>0</v>
      </c>
      <c r="K9" s="3">
        <v>25</v>
      </c>
      <c r="L9" s="3">
        <v>0</v>
      </c>
      <c r="M9" s="3">
        <v>0</v>
      </c>
      <c r="N9" s="2">
        <v>0</v>
      </c>
      <c r="O9" s="3">
        <f>SUM(H9:N9)</f>
        <v>32756.69</v>
      </c>
      <c r="P9" s="3">
        <f>+G9-O9</f>
        <v>117243.31</v>
      </c>
      <c r="Q9" s="3" t="s">
        <v>133</v>
      </c>
    </row>
    <row r="10" spans="1:17" x14ac:dyDescent="0.3">
      <c r="A10" s="2" t="s">
        <v>78</v>
      </c>
      <c r="B10" s="2" t="s">
        <v>25</v>
      </c>
      <c r="C10" s="2" t="s">
        <v>20</v>
      </c>
      <c r="D10" s="6" t="s">
        <v>21</v>
      </c>
      <c r="E10" s="6" t="s">
        <v>131</v>
      </c>
      <c r="F10" s="6" t="s">
        <v>143</v>
      </c>
      <c r="G10" s="2">
        <v>35000</v>
      </c>
      <c r="H10" s="2">
        <v>2068.5</v>
      </c>
      <c r="J10" s="2">
        <f t="shared" ref="J10:J29" si="0">+S10</f>
        <v>0</v>
      </c>
      <c r="K10" s="3">
        <v>25</v>
      </c>
      <c r="L10" s="3">
        <v>0</v>
      </c>
      <c r="M10" s="3">
        <v>0</v>
      </c>
      <c r="N10" s="2">
        <v>0</v>
      </c>
      <c r="O10" s="3">
        <f t="shared" ref="O10:O29" si="1">SUM(H10:N10)</f>
        <v>2093.5</v>
      </c>
      <c r="P10" s="3">
        <f t="shared" ref="P10:P29" si="2">+G10-O10</f>
        <v>32906.5</v>
      </c>
      <c r="Q10" s="3" t="s">
        <v>133</v>
      </c>
    </row>
    <row r="11" spans="1:17" x14ac:dyDescent="0.3">
      <c r="A11" s="2" t="s">
        <v>24</v>
      </c>
      <c r="B11" s="2" t="s">
        <v>25</v>
      </c>
      <c r="C11" s="2" t="s">
        <v>20</v>
      </c>
      <c r="D11" s="6" t="s">
        <v>21</v>
      </c>
      <c r="E11" s="6" t="s">
        <v>22</v>
      </c>
      <c r="F11" s="6" t="s">
        <v>23</v>
      </c>
      <c r="G11" s="2">
        <v>200000</v>
      </c>
      <c r="H11" s="2">
        <v>11425.41</v>
      </c>
      <c r="I11" s="2">
        <v>35726.589999999997</v>
      </c>
      <c r="J11" s="2">
        <f t="shared" si="0"/>
        <v>0</v>
      </c>
      <c r="K11" s="3">
        <v>25</v>
      </c>
      <c r="L11" s="3">
        <v>0</v>
      </c>
      <c r="M11" s="3">
        <v>0</v>
      </c>
      <c r="N11" s="2">
        <v>0</v>
      </c>
      <c r="O11" s="3">
        <f t="shared" si="1"/>
        <v>47177</v>
      </c>
      <c r="P11" s="3">
        <f t="shared" si="2"/>
        <v>152823</v>
      </c>
      <c r="Q11" s="3" t="s">
        <v>133</v>
      </c>
    </row>
    <row r="12" spans="1:17" x14ac:dyDescent="0.3">
      <c r="A12" s="2" t="s">
        <v>26</v>
      </c>
      <c r="B12" s="2" t="s">
        <v>27</v>
      </c>
      <c r="C12" s="2" t="s">
        <v>20</v>
      </c>
      <c r="D12" s="6" t="s">
        <v>21</v>
      </c>
      <c r="E12" s="6" t="s">
        <v>22</v>
      </c>
      <c r="F12" s="6" t="s">
        <v>23</v>
      </c>
      <c r="G12" s="2">
        <v>229200</v>
      </c>
      <c r="H12" s="2">
        <v>12263.45</v>
      </c>
      <c r="I12" s="2">
        <v>42817.08</v>
      </c>
      <c r="J12" s="2">
        <f t="shared" si="0"/>
        <v>0</v>
      </c>
      <c r="K12" s="3">
        <v>25</v>
      </c>
      <c r="L12" s="3">
        <v>0</v>
      </c>
      <c r="M12" s="3">
        <v>0</v>
      </c>
      <c r="N12" s="2">
        <v>0</v>
      </c>
      <c r="O12" s="3">
        <f t="shared" si="1"/>
        <v>55105.53</v>
      </c>
      <c r="P12" s="3">
        <f t="shared" si="2"/>
        <v>174094.47</v>
      </c>
      <c r="Q12" s="3" t="s">
        <v>133</v>
      </c>
    </row>
    <row r="13" spans="1:17" x14ac:dyDescent="0.3">
      <c r="A13" s="2" t="s">
        <v>28</v>
      </c>
      <c r="B13" s="2" t="s">
        <v>29</v>
      </c>
      <c r="C13" s="2" t="s">
        <v>30</v>
      </c>
      <c r="D13" s="6" t="s">
        <v>21</v>
      </c>
      <c r="E13" s="6" t="s">
        <v>22</v>
      </c>
      <c r="F13" s="6" t="s">
        <v>23</v>
      </c>
      <c r="G13" s="2">
        <v>50000</v>
      </c>
      <c r="H13" s="2">
        <v>2955</v>
      </c>
      <c r="I13" s="2">
        <v>1854</v>
      </c>
      <c r="J13" s="2">
        <f t="shared" si="0"/>
        <v>0</v>
      </c>
      <c r="K13" s="3">
        <v>25</v>
      </c>
      <c r="L13" s="3">
        <v>0</v>
      </c>
      <c r="M13" s="3">
        <v>0</v>
      </c>
      <c r="N13" s="2">
        <v>0</v>
      </c>
      <c r="O13" s="3">
        <f t="shared" si="1"/>
        <v>4834</v>
      </c>
      <c r="P13" s="3">
        <f t="shared" si="2"/>
        <v>45166</v>
      </c>
      <c r="Q13" s="3" t="s">
        <v>134</v>
      </c>
    </row>
    <row r="14" spans="1:17" x14ac:dyDescent="0.3">
      <c r="A14" s="2" t="s">
        <v>32</v>
      </c>
      <c r="B14" s="2" t="s">
        <v>33</v>
      </c>
      <c r="C14" s="2" t="s">
        <v>20</v>
      </c>
      <c r="D14" s="6" t="s">
        <v>21</v>
      </c>
      <c r="E14" s="6" t="s">
        <v>34</v>
      </c>
      <c r="F14" s="6" t="s">
        <v>39</v>
      </c>
      <c r="G14" s="2">
        <v>200000</v>
      </c>
      <c r="H14" s="2">
        <v>11425.41</v>
      </c>
      <c r="I14" s="2">
        <v>35726.589999999997</v>
      </c>
      <c r="J14" s="2">
        <f t="shared" si="0"/>
        <v>0</v>
      </c>
      <c r="K14" s="3">
        <v>25</v>
      </c>
      <c r="L14" s="3">
        <v>0</v>
      </c>
      <c r="M14" s="3">
        <v>0</v>
      </c>
      <c r="N14" s="2">
        <v>0</v>
      </c>
      <c r="O14" s="3">
        <f t="shared" si="1"/>
        <v>47177</v>
      </c>
      <c r="P14" s="3">
        <f t="shared" si="2"/>
        <v>152823</v>
      </c>
      <c r="Q14" s="3" t="s">
        <v>133</v>
      </c>
    </row>
    <row r="15" spans="1:17" x14ac:dyDescent="0.3">
      <c r="A15" s="2" t="s">
        <v>35</v>
      </c>
      <c r="B15" s="2" t="s">
        <v>25</v>
      </c>
      <c r="C15" s="2" t="s">
        <v>36</v>
      </c>
      <c r="D15" s="6" t="s">
        <v>21</v>
      </c>
      <c r="E15" s="6" t="s">
        <v>22</v>
      </c>
      <c r="F15" s="6" t="s">
        <v>23</v>
      </c>
      <c r="G15" s="2">
        <v>75000</v>
      </c>
      <c r="H15" s="2">
        <v>4432.5</v>
      </c>
      <c r="I15" s="2">
        <v>6309.35</v>
      </c>
      <c r="J15" s="2">
        <f t="shared" si="0"/>
        <v>0</v>
      </c>
      <c r="K15" s="3">
        <v>25</v>
      </c>
      <c r="L15" s="3">
        <v>0</v>
      </c>
      <c r="M15" s="3">
        <v>0</v>
      </c>
      <c r="N15" s="2">
        <v>0</v>
      </c>
      <c r="O15" s="3">
        <f t="shared" si="1"/>
        <v>10766.85</v>
      </c>
      <c r="P15" s="3">
        <f t="shared" si="2"/>
        <v>64233.15</v>
      </c>
      <c r="Q15" s="3" t="s">
        <v>133</v>
      </c>
    </row>
    <row r="16" spans="1:17" x14ac:dyDescent="0.3">
      <c r="A16" s="2" t="s">
        <v>37</v>
      </c>
      <c r="B16" s="2" t="s">
        <v>25</v>
      </c>
      <c r="C16" s="2" t="s">
        <v>38</v>
      </c>
      <c r="D16" s="6" t="s">
        <v>21</v>
      </c>
      <c r="E16" s="6" t="s">
        <v>34</v>
      </c>
      <c r="F16" s="6" t="s">
        <v>39</v>
      </c>
      <c r="G16" s="2">
        <v>70000</v>
      </c>
      <c r="H16" s="2">
        <v>4137</v>
      </c>
      <c r="I16" s="2">
        <v>5368.45</v>
      </c>
      <c r="J16" s="2">
        <f t="shared" si="0"/>
        <v>0</v>
      </c>
      <c r="K16" s="3">
        <v>25</v>
      </c>
      <c r="L16" s="3">
        <v>0</v>
      </c>
      <c r="M16" s="3">
        <v>0</v>
      </c>
      <c r="N16" s="2">
        <v>0</v>
      </c>
      <c r="O16" s="3">
        <f t="shared" si="1"/>
        <v>9530.4500000000007</v>
      </c>
      <c r="P16" s="3">
        <f t="shared" si="2"/>
        <v>60469.55</v>
      </c>
      <c r="Q16" s="3" t="s">
        <v>133</v>
      </c>
    </row>
    <row r="17" spans="1:17" x14ac:dyDescent="0.3">
      <c r="A17" s="2" t="s">
        <v>40</v>
      </c>
      <c r="B17" s="2" t="s">
        <v>25</v>
      </c>
      <c r="C17" s="2" t="s">
        <v>20</v>
      </c>
      <c r="D17" s="6" t="s">
        <v>21</v>
      </c>
      <c r="E17" s="6" t="s">
        <v>145</v>
      </c>
      <c r="F17" s="6" t="s">
        <v>143</v>
      </c>
      <c r="G17" s="2">
        <v>130000</v>
      </c>
      <c r="H17" s="2">
        <v>7683</v>
      </c>
      <c r="I17" s="2">
        <v>19162.189999999999</v>
      </c>
      <c r="J17" s="2">
        <f t="shared" si="0"/>
        <v>0</v>
      </c>
      <c r="K17" s="3">
        <v>25</v>
      </c>
      <c r="L17" s="3">
        <v>0</v>
      </c>
      <c r="M17" s="3">
        <v>0</v>
      </c>
      <c r="N17" s="2">
        <v>0</v>
      </c>
      <c r="O17" s="3">
        <f t="shared" si="1"/>
        <v>26870.19</v>
      </c>
      <c r="P17" s="3">
        <f t="shared" si="2"/>
        <v>103129.81</v>
      </c>
      <c r="Q17" s="3" t="s">
        <v>133</v>
      </c>
    </row>
    <row r="18" spans="1:17" x14ac:dyDescent="0.3">
      <c r="A18" s="2" t="s">
        <v>41</v>
      </c>
      <c r="B18" s="2" t="s">
        <v>29</v>
      </c>
      <c r="C18" s="2" t="s">
        <v>31</v>
      </c>
      <c r="D18" s="6" t="s">
        <v>21</v>
      </c>
      <c r="E18" s="7" t="s">
        <v>42</v>
      </c>
      <c r="F18" s="6" t="s">
        <v>144</v>
      </c>
      <c r="G18" s="2">
        <v>65000</v>
      </c>
      <c r="H18" s="2">
        <v>3841.5</v>
      </c>
      <c r="I18" s="2">
        <v>4427.55</v>
      </c>
      <c r="J18" s="2">
        <f t="shared" si="0"/>
        <v>0</v>
      </c>
      <c r="K18" s="3">
        <v>25</v>
      </c>
      <c r="L18" s="3">
        <v>0</v>
      </c>
      <c r="M18" s="3">
        <v>0</v>
      </c>
      <c r="N18" s="2">
        <v>0</v>
      </c>
      <c r="O18" s="3">
        <f t="shared" si="1"/>
        <v>8294.0499999999993</v>
      </c>
      <c r="P18" s="3">
        <f t="shared" si="2"/>
        <v>56705.95</v>
      </c>
      <c r="Q18" s="3" t="s">
        <v>134</v>
      </c>
    </row>
    <row r="19" spans="1:17" x14ac:dyDescent="0.3">
      <c r="A19" s="2" t="s">
        <v>43</v>
      </c>
      <c r="B19" s="2" t="s">
        <v>25</v>
      </c>
      <c r="C19" s="2" t="s">
        <v>44</v>
      </c>
      <c r="D19" s="6" t="s">
        <v>21</v>
      </c>
      <c r="E19" s="6" t="s">
        <v>34</v>
      </c>
      <c r="F19" s="6" t="s">
        <v>39</v>
      </c>
      <c r="G19" s="2">
        <v>150000</v>
      </c>
      <c r="H19" s="2">
        <v>8865</v>
      </c>
      <c r="J19" s="2">
        <f t="shared" si="0"/>
        <v>0</v>
      </c>
      <c r="K19" s="3">
        <v>25</v>
      </c>
      <c r="L19" s="3">
        <v>0</v>
      </c>
      <c r="M19" s="3">
        <v>0</v>
      </c>
      <c r="N19" s="2">
        <v>0</v>
      </c>
      <c r="O19" s="3">
        <f t="shared" si="1"/>
        <v>8890</v>
      </c>
      <c r="P19" s="3">
        <f t="shared" si="2"/>
        <v>141110</v>
      </c>
      <c r="Q19" s="3" t="s">
        <v>133</v>
      </c>
    </row>
    <row r="20" spans="1:17" x14ac:dyDescent="0.3">
      <c r="A20" s="2" t="s">
        <v>45</v>
      </c>
      <c r="B20" s="2" t="s">
        <v>46</v>
      </c>
      <c r="C20" s="2" t="s">
        <v>20</v>
      </c>
      <c r="D20" s="6" t="s">
        <v>21</v>
      </c>
      <c r="E20" s="6" t="s">
        <v>34</v>
      </c>
      <c r="F20" s="6" t="s">
        <v>39</v>
      </c>
      <c r="G20" s="2">
        <v>200000</v>
      </c>
      <c r="H20" s="2">
        <v>11425.41</v>
      </c>
      <c r="I20" s="2">
        <v>35726.589999999997</v>
      </c>
      <c r="J20" s="2">
        <f t="shared" si="0"/>
        <v>0</v>
      </c>
      <c r="K20" s="3">
        <v>25</v>
      </c>
      <c r="L20" s="3">
        <v>0</v>
      </c>
      <c r="M20" s="3">
        <v>0</v>
      </c>
      <c r="N20" s="2">
        <v>0</v>
      </c>
      <c r="O20" s="3">
        <f t="shared" si="1"/>
        <v>47177</v>
      </c>
      <c r="P20" s="3">
        <f t="shared" si="2"/>
        <v>152823</v>
      </c>
      <c r="Q20" s="3" t="s">
        <v>133</v>
      </c>
    </row>
    <row r="21" spans="1:17" x14ac:dyDescent="0.3">
      <c r="A21" s="2" t="s">
        <v>47</v>
      </c>
      <c r="B21" s="2" t="s">
        <v>48</v>
      </c>
      <c r="C21" s="2" t="s">
        <v>49</v>
      </c>
      <c r="D21" s="6" t="s">
        <v>21</v>
      </c>
      <c r="E21" s="6" t="s">
        <v>22</v>
      </c>
      <c r="F21" s="6" t="s">
        <v>23</v>
      </c>
      <c r="G21" s="2">
        <v>90000</v>
      </c>
      <c r="H21" s="2">
        <v>5319</v>
      </c>
      <c r="I21" s="2">
        <v>9753.19</v>
      </c>
      <c r="J21" s="2">
        <f t="shared" si="0"/>
        <v>0</v>
      </c>
      <c r="K21" s="3">
        <v>25</v>
      </c>
      <c r="L21" s="3">
        <v>0</v>
      </c>
      <c r="M21" s="3">
        <v>0</v>
      </c>
      <c r="N21" s="2">
        <v>0</v>
      </c>
      <c r="O21" s="3">
        <f t="shared" si="1"/>
        <v>15097.19</v>
      </c>
      <c r="P21" s="3">
        <f t="shared" si="2"/>
        <v>74902.81</v>
      </c>
      <c r="Q21" s="3" t="s">
        <v>133</v>
      </c>
    </row>
    <row r="22" spans="1:17" x14ac:dyDescent="0.3">
      <c r="A22" s="2" t="s">
        <v>50</v>
      </c>
      <c r="B22" s="2" t="s">
        <v>51</v>
      </c>
      <c r="C22" s="2" t="s">
        <v>52</v>
      </c>
      <c r="D22" s="6" t="s">
        <v>21</v>
      </c>
      <c r="E22" s="6" t="s">
        <v>22</v>
      </c>
      <c r="F22" s="6" t="s">
        <v>23</v>
      </c>
      <c r="G22" s="2">
        <v>150000</v>
      </c>
      <c r="H22" s="2">
        <v>8865</v>
      </c>
      <c r="I22" s="2">
        <v>23866.69</v>
      </c>
      <c r="J22" s="2">
        <f t="shared" si="0"/>
        <v>0</v>
      </c>
      <c r="K22" s="3">
        <v>25</v>
      </c>
      <c r="L22" s="3">
        <v>0</v>
      </c>
      <c r="M22" s="3">
        <v>0</v>
      </c>
      <c r="N22" s="2">
        <v>0</v>
      </c>
      <c r="O22" s="3">
        <f t="shared" si="1"/>
        <v>32756.69</v>
      </c>
      <c r="P22" s="3">
        <f t="shared" si="2"/>
        <v>117243.31</v>
      </c>
      <c r="Q22" s="3" t="s">
        <v>133</v>
      </c>
    </row>
    <row r="23" spans="1:17" x14ac:dyDescent="0.3">
      <c r="A23" s="2" t="s">
        <v>53</v>
      </c>
      <c r="B23" s="2" t="s">
        <v>54</v>
      </c>
      <c r="C23" s="2" t="s">
        <v>55</v>
      </c>
      <c r="D23" s="6" t="s">
        <v>21</v>
      </c>
      <c r="E23" s="6" t="s">
        <v>34</v>
      </c>
      <c r="F23" s="6" t="s">
        <v>39</v>
      </c>
      <c r="G23" s="2">
        <v>200000</v>
      </c>
      <c r="H23" s="2">
        <v>11425.41</v>
      </c>
      <c r="I23" s="2">
        <v>35726.589999999997</v>
      </c>
      <c r="J23" s="2">
        <f t="shared" si="0"/>
        <v>0</v>
      </c>
      <c r="K23" s="3">
        <v>25</v>
      </c>
      <c r="L23" s="3">
        <v>0</v>
      </c>
      <c r="M23" s="3">
        <v>0</v>
      </c>
      <c r="N23" s="2">
        <v>0</v>
      </c>
      <c r="O23" s="3">
        <f t="shared" si="1"/>
        <v>47177</v>
      </c>
      <c r="P23" s="3">
        <f t="shared" si="2"/>
        <v>152823</v>
      </c>
      <c r="Q23" s="3" t="s">
        <v>133</v>
      </c>
    </row>
    <row r="24" spans="1:17" x14ac:dyDescent="0.3">
      <c r="A24" s="2" t="s">
        <v>93</v>
      </c>
      <c r="B24" s="2" t="s">
        <v>29</v>
      </c>
      <c r="C24" s="2" t="s">
        <v>20</v>
      </c>
      <c r="D24" s="6" t="s">
        <v>21</v>
      </c>
      <c r="E24" s="6" t="s">
        <v>131</v>
      </c>
      <c r="F24" s="6" t="s">
        <v>132</v>
      </c>
      <c r="G24" s="2">
        <v>45000</v>
      </c>
      <c r="H24" s="2">
        <v>2659.5</v>
      </c>
      <c r="I24" s="2">
        <v>910.22</v>
      </c>
      <c r="J24" s="2">
        <v>1587.38</v>
      </c>
      <c r="K24" s="3">
        <v>25</v>
      </c>
      <c r="L24" s="3">
        <v>0</v>
      </c>
      <c r="M24" s="3">
        <v>0</v>
      </c>
      <c r="N24" s="2">
        <v>0</v>
      </c>
      <c r="O24" s="3">
        <f t="shared" si="1"/>
        <v>5182.1000000000004</v>
      </c>
      <c r="P24" s="3">
        <f t="shared" si="2"/>
        <v>39817.9</v>
      </c>
      <c r="Q24" s="3" t="s">
        <v>134</v>
      </c>
    </row>
    <row r="25" spans="1:17" x14ac:dyDescent="0.3">
      <c r="A25" s="2" t="s">
        <v>56</v>
      </c>
      <c r="B25" s="2" t="s">
        <v>57</v>
      </c>
      <c r="C25" s="2" t="s">
        <v>20</v>
      </c>
      <c r="D25" s="6" t="s">
        <v>21</v>
      </c>
      <c r="E25" s="6" t="s">
        <v>22</v>
      </c>
      <c r="F25" s="6" t="s">
        <v>23</v>
      </c>
      <c r="G25" s="2">
        <v>220000</v>
      </c>
      <c r="H25" s="2">
        <v>11999.41</v>
      </c>
      <c r="I25" s="2">
        <v>40583.089999999997</v>
      </c>
      <c r="J25" s="2">
        <f t="shared" si="0"/>
        <v>0</v>
      </c>
      <c r="K25" s="3">
        <v>25</v>
      </c>
      <c r="L25" s="3">
        <v>0</v>
      </c>
      <c r="M25" s="3">
        <v>0</v>
      </c>
      <c r="N25" s="2">
        <v>0</v>
      </c>
      <c r="O25" s="3">
        <f t="shared" si="1"/>
        <v>52607.5</v>
      </c>
      <c r="P25" s="3">
        <f t="shared" si="2"/>
        <v>167392.5</v>
      </c>
      <c r="Q25" s="3" t="s">
        <v>134</v>
      </c>
    </row>
    <row r="26" spans="1:17" x14ac:dyDescent="0.3">
      <c r="A26" s="2" t="s">
        <v>58</v>
      </c>
      <c r="B26" s="2" t="s">
        <v>29</v>
      </c>
      <c r="C26" s="2" t="s">
        <v>59</v>
      </c>
      <c r="D26" s="6" t="s">
        <v>21</v>
      </c>
      <c r="E26" s="6" t="s">
        <v>60</v>
      </c>
      <c r="F26" s="6" t="s">
        <v>61</v>
      </c>
      <c r="G26" s="2">
        <v>175000</v>
      </c>
      <c r="H26" s="2">
        <v>10342.5</v>
      </c>
      <c r="I26" s="2">
        <v>29747.31</v>
      </c>
      <c r="J26" s="2">
        <v>4368.6400000000003</v>
      </c>
      <c r="K26" s="3">
        <v>25</v>
      </c>
      <c r="L26" s="3">
        <v>0</v>
      </c>
      <c r="M26" s="3">
        <v>0</v>
      </c>
      <c r="N26" s="2">
        <v>814.09</v>
      </c>
      <c r="O26" s="3">
        <f t="shared" si="1"/>
        <v>45297.539999999994</v>
      </c>
      <c r="P26" s="3">
        <f t="shared" si="2"/>
        <v>129702.46</v>
      </c>
      <c r="Q26" s="3" t="s">
        <v>134</v>
      </c>
    </row>
    <row r="27" spans="1:17" x14ac:dyDescent="0.3">
      <c r="A27" s="2" t="s">
        <v>62</v>
      </c>
      <c r="B27" s="2" t="s">
        <v>25</v>
      </c>
      <c r="C27" s="2" t="s">
        <v>63</v>
      </c>
      <c r="D27" s="6" t="s">
        <v>21</v>
      </c>
      <c r="E27" s="6" t="s">
        <v>60</v>
      </c>
      <c r="F27" s="6" t="s">
        <v>61</v>
      </c>
      <c r="G27" s="2">
        <v>45000</v>
      </c>
      <c r="H27" s="2">
        <v>2659.5</v>
      </c>
      <c r="I27" s="2">
        <v>1148.33</v>
      </c>
      <c r="J27" s="2">
        <f t="shared" si="0"/>
        <v>0</v>
      </c>
      <c r="K27" s="3">
        <v>25</v>
      </c>
      <c r="L27" s="3">
        <v>0</v>
      </c>
      <c r="M27" s="3">
        <v>0</v>
      </c>
      <c r="N27" s="2">
        <v>0</v>
      </c>
      <c r="O27" s="3">
        <f t="shared" si="1"/>
        <v>3832.83</v>
      </c>
      <c r="P27" s="3">
        <f t="shared" si="2"/>
        <v>41167.17</v>
      </c>
      <c r="Q27" s="3" t="s">
        <v>133</v>
      </c>
    </row>
    <row r="28" spans="1:17" x14ac:dyDescent="0.3">
      <c r="A28" s="2" t="s">
        <v>98</v>
      </c>
      <c r="B28" s="2" t="s">
        <v>123</v>
      </c>
      <c r="C28" s="2" t="s">
        <v>20</v>
      </c>
      <c r="D28" s="6" t="s">
        <v>21</v>
      </c>
      <c r="E28" s="6" t="s">
        <v>131</v>
      </c>
      <c r="F28" s="6" t="s">
        <v>132</v>
      </c>
      <c r="G28" s="2">
        <v>40000</v>
      </c>
      <c r="H28" s="2">
        <v>2364</v>
      </c>
      <c r="I28" s="2">
        <v>442.65</v>
      </c>
      <c r="J28" s="2">
        <f t="shared" si="0"/>
        <v>0</v>
      </c>
      <c r="K28" s="3">
        <v>25</v>
      </c>
      <c r="L28" s="3">
        <v>0</v>
      </c>
      <c r="M28" s="3">
        <v>0</v>
      </c>
      <c r="N28" s="2">
        <v>0</v>
      </c>
      <c r="O28" s="3">
        <f t="shared" si="1"/>
        <v>2831.65</v>
      </c>
      <c r="P28" s="3">
        <f t="shared" si="2"/>
        <v>37168.35</v>
      </c>
      <c r="Q28" s="3" t="s">
        <v>133</v>
      </c>
    </row>
    <row r="29" spans="1:17" x14ac:dyDescent="0.3">
      <c r="A29" s="2" t="s">
        <v>64</v>
      </c>
      <c r="B29" s="2" t="s">
        <v>65</v>
      </c>
      <c r="C29" s="2" t="s">
        <v>20</v>
      </c>
      <c r="D29" s="6" t="s">
        <v>21</v>
      </c>
      <c r="E29" s="6" t="s">
        <v>22</v>
      </c>
      <c r="F29" s="6" t="s">
        <v>23</v>
      </c>
      <c r="G29" s="2">
        <v>183314</v>
      </c>
      <c r="H29" s="2">
        <v>10833.86</v>
      </c>
      <c r="I29" s="2">
        <v>31702.97</v>
      </c>
      <c r="J29" s="2">
        <f t="shared" si="0"/>
        <v>0</v>
      </c>
      <c r="K29" s="3">
        <v>25</v>
      </c>
      <c r="L29" s="3">
        <v>0</v>
      </c>
      <c r="M29" s="3">
        <v>0</v>
      </c>
      <c r="N29" s="2">
        <v>0</v>
      </c>
      <c r="O29" s="3">
        <f t="shared" si="1"/>
        <v>42561.83</v>
      </c>
      <c r="P29" s="3">
        <f t="shared" si="2"/>
        <v>140752.16999999998</v>
      </c>
      <c r="Q29" s="2" t="s">
        <v>133</v>
      </c>
    </row>
    <row r="30" spans="1:17" s="5" customFormat="1" x14ac:dyDescent="0.3">
      <c r="G30" s="5">
        <f>SUM(G9:G29)</f>
        <v>2702514</v>
      </c>
      <c r="H30" s="5">
        <f t="shared" ref="H30:P30" si="3">SUM(H9:H29)</f>
        <v>155855.35999999999</v>
      </c>
      <c r="I30" s="5">
        <f t="shared" si="3"/>
        <v>384866.12</v>
      </c>
      <c r="J30" s="5">
        <f t="shared" si="3"/>
        <v>5956.02</v>
      </c>
      <c r="K30" s="5">
        <f t="shared" si="3"/>
        <v>525</v>
      </c>
      <c r="L30" s="5">
        <f t="shared" si="3"/>
        <v>0</v>
      </c>
      <c r="M30" s="5">
        <f t="shared" si="3"/>
        <v>0</v>
      </c>
      <c r="N30" s="5">
        <f t="shared" si="3"/>
        <v>814.09</v>
      </c>
      <c r="O30" s="5">
        <f t="shared" si="3"/>
        <v>548016.59</v>
      </c>
      <c r="P30" s="5">
        <f t="shared" si="3"/>
        <v>2154497.41</v>
      </c>
    </row>
    <row r="31" spans="1:17" s="5" customFormat="1" x14ac:dyDescent="0.3"/>
    <row r="32" spans="1:17" s="5" customFormat="1" x14ac:dyDescent="0.3">
      <c r="J32" s="21"/>
    </row>
    <row r="33" spans="1:13" s="5" customFormat="1" x14ac:dyDescent="0.3">
      <c r="J33" s="21"/>
    </row>
    <row r="34" spans="1:13" s="5" customFormat="1" x14ac:dyDescent="0.3">
      <c r="J34" s="21"/>
    </row>
    <row r="35" spans="1:13" x14ac:dyDescent="0.3">
      <c r="J35" s="21"/>
    </row>
    <row r="36" spans="1:13" x14ac:dyDescent="0.3">
      <c r="J36" s="21"/>
    </row>
    <row r="37" spans="1:13" x14ac:dyDescent="0.3">
      <c r="J37" s="21"/>
    </row>
    <row r="38" spans="1:13" x14ac:dyDescent="0.3">
      <c r="J38" s="21"/>
    </row>
    <row r="39" spans="1:13" s="18" customFormat="1" ht="15.75" x14ac:dyDescent="0.25">
      <c r="A39" s="13" t="s">
        <v>135</v>
      </c>
      <c r="B39" s="14"/>
      <c r="C39" s="14"/>
      <c r="D39" s="15"/>
      <c r="E39" s="15"/>
      <c r="F39" s="16"/>
      <c r="G39" s="15"/>
      <c r="H39" s="17"/>
      <c r="J39" s="21"/>
      <c r="K39" s="15"/>
      <c r="L39" s="14" t="s">
        <v>136</v>
      </c>
      <c r="M39" s="15"/>
    </row>
    <row r="40" spans="1:13" s="18" customFormat="1" ht="15.75" x14ac:dyDescent="0.25">
      <c r="A40" s="19" t="s">
        <v>137</v>
      </c>
      <c r="B40" s="20"/>
      <c r="C40" s="20"/>
      <c r="D40" s="15"/>
      <c r="E40" s="15"/>
      <c r="F40" s="16"/>
      <c r="G40" s="15"/>
      <c r="H40" s="15"/>
      <c r="J40" s="21"/>
      <c r="K40" s="15"/>
      <c r="L40" s="20" t="s">
        <v>138</v>
      </c>
      <c r="M40" s="15"/>
    </row>
    <row r="41" spans="1:13" s="18" customFormat="1" ht="15.75" x14ac:dyDescent="0.25">
      <c r="A41" s="13" t="s">
        <v>139</v>
      </c>
      <c r="B41" s="14"/>
      <c r="C41" s="14"/>
      <c r="D41" s="15"/>
      <c r="E41" s="15"/>
      <c r="F41" s="16"/>
      <c r="G41" s="15"/>
      <c r="H41" s="15"/>
      <c r="J41" s="21"/>
      <c r="K41" s="15"/>
      <c r="L41" s="14" t="s">
        <v>140</v>
      </c>
      <c r="M41" s="15"/>
    </row>
    <row r="42" spans="1:13" x14ac:dyDescent="0.3">
      <c r="J42" s="21"/>
    </row>
    <row r="43" spans="1:13" x14ac:dyDescent="0.3">
      <c r="J43" s="21"/>
    </row>
    <row r="44" spans="1:13" x14ac:dyDescent="0.3">
      <c r="J44" s="21"/>
    </row>
    <row r="45" spans="1:13" x14ac:dyDescent="0.3">
      <c r="J45" s="21"/>
    </row>
    <row r="46" spans="1:13" x14ac:dyDescent="0.3">
      <c r="J46" s="21"/>
    </row>
    <row r="47" spans="1:13" x14ac:dyDescent="0.3">
      <c r="J47" s="21"/>
    </row>
    <row r="48" spans="1:13" x14ac:dyDescent="0.3">
      <c r="J48" s="21"/>
    </row>
    <row r="49" spans="10:10" x14ac:dyDescent="0.3">
      <c r="J49" s="21"/>
    </row>
    <row r="50" spans="10:10" x14ac:dyDescent="0.3">
      <c r="J50" s="21"/>
    </row>
    <row r="51" spans="10:10" x14ac:dyDescent="0.3">
      <c r="J51" s="21"/>
    </row>
    <row r="52" spans="10:10" x14ac:dyDescent="0.3">
      <c r="J52" s="21"/>
    </row>
  </sheetData>
  <mergeCells count="3">
    <mergeCell ref="A1:Q1"/>
    <mergeCell ref="A3:Q3"/>
    <mergeCell ref="A5:Q5"/>
  </mergeCells>
  <pageMargins left="0.7" right="0.7" top="0.75" bottom="0.75" header="0.3" footer="0.3"/>
  <pageSetup paperSize="5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87F3-7512-4D00-8EE0-5EB5AA88352C}">
  <dimension ref="A3:S26"/>
  <sheetViews>
    <sheetView workbookViewId="0">
      <selection activeCell="D27" sqref="D27"/>
    </sheetView>
  </sheetViews>
  <sheetFormatPr baseColWidth="10" defaultRowHeight="15" x14ac:dyDescent="0.25"/>
  <cols>
    <col min="1" max="1" width="40.140625" bestFit="1" customWidth="1"/>
    <col min="2" max="2" width="40.140625" customWidth="1"/>
    <col min="3" max="3" width="43" bestFit="1" customWidth="1"/>
    <col min="4" max="5" width="40.140625" customWidth="1"/>
    <col min="6" max="6" width="32.7109375" bestFit="1" customWidth="1"/>
    <col min="7" max="13" width="32.7109375" customWidth="1"/>
    <col min="14" max="14" width="32" bestFit="1" customWidth="1"/>
    <col min="15" max="15" width="28.28515625" bestFit="1" customWidth="1"/>
    <col min="16" max="16" width="29.28515625" bestFit="1" customWidth="1"/>
    <col min="17" max="17" width="31.5703125" bestFit="1" customWidth="1"/>
    <col min="18" max="18" width="35" bestFit="1" customWidth="1"/>
    <col min="19" max="19" width="31.5703125" bestFit="1" customWidth="1"/>
  </cols>
  <sheetData>
    <row r="3" spans="1:19" x14ac:dyDescent="0.25">
      <c r="A3" s="1" t="s">
        <v>66</v>
      </c>
      <c r="B3" s="1"/>
      <c r="C3" s="1"/>
      <c r="D3" s="1"/>
      <c r="E3" s="1"/>
      <c r="F3" s="1" t="s">
        <v>67</v>
      </c>
      <c r="G3" s="1"/>
      <c r="H3" s="1"/>
      <c r="I3" s="1"/>
      <c r="J3" s="1"/>
      <c r="K3" s="1"/>
      <c r="L3" s="1"/>
      <c r="M3" s="1"/>
    </row>
    <row r="4" spans="1:19" x14ac:dyDescent="0.25">
      <c r="A4" s="1" t="s">
        <v>68</v>
      </c>
      <c r="B4" s="1"/>
      <c r="C4" s="1"/>
      <c r="D4" s="1"/>
      <c r="E4" s="1"/>
      <c r="F4" t="s">
        <v>70</v>
      </c>
      <c r="G4" t="s">
        <v>124</v>
      </c>
      <c r="H4" t="s">
        <v>125</v>
      </c>
      <c r="I4" t="s">
        <v>126</v>
      </c>
      <c r="J4" t="s">
        <v>127</v>
      </c>
      <c r="K4" t="s">
        <v>128</v>
      </c>
      <c r="L4" t="s">
        <v>129</v>
      </c>
      <c r="M4" t="s">
        <v>130</v>
      </c>
      <c r="N4" t="s">
        <v>71</v>
      </c>
      <c r="O4" t="s">
        <v>72</v>
      </c>
      <c r="P4" t="s">
        <v>73</v>
      </c>
      <c r="Q4" t="s">
        <v>74</v>
      </c>
      <c r="R4" t="s">
        <v>75</v>
      </c>
      <c r="S4" t="s">
        <v>76</v>
      </c>
    </row>
    <row r="5" spans="1:19" x14ac:dyDescent="0.25">
      <c r="A5" t="s">
        <v>18</v>
      </c>
      <c r="B5" t="s">
        <v>19</v>
      </c>
      <c r="C5" t="s">
        <v>20</v>
      </c>
      <c r="F5">
        <v>150000</v>
      </c>
      <c r="G5">
        <v>8865</v>
      </c>
      <c r="H5">
        <v>23866.69</v>
      </c>
      <c r="I5">
        <f>+R5</f>
        <v>0</v>
      </c>
      <c r="J5">
        <f>+O5</f>
        <v>25</v>
      </c>
      <c r="M5">
        <v>0</v>
      </c>
      <c r="N5">
        <v>23866.69</v>
      </c>
      <c r="O5">
        <v>25</v>
      </c>
      <c r="P5">
        <v>4305</v>
      </c>
      <c r="Q5">
        <v>4560</v>
      </c>
    </row>
    <row r="6" spans="1:19" x14ac:dyDescent="0.25">
      <c r="A6" t="s">
        <v>78</v>
      </c>
      <c r="B6" t="s">
        <v>25</v>
      </c>
      <c r="C6" t="s">
        <v>20</v>
      </c>
      <c r="F6">
        <v>35000</v>
      </c>
      <c r="G6">
        <v>2068.5</v>
      </c>
      <c r="H6">
        <v>0</v>
      </c>
      <c r="I6">
        <f t="shared" ref="I6:I26" si="0">+R6</f>
        <v>0</v>
      </c>
      <c r="J6">
        <f t="shared" ref="J6:J26" si="1">+O6</f>
        <v>25</v>
      </c>
      <c r="M6">
        <v>0</v>
      </c>
      <c r="O6">
        <v>25</v>
      </c>
      <c r="P6">
        <v>1004.5</v>
      </c>
      <c r="Q6">
        <v>1064</v>
      </c>
    </row>
    <row r="7" spans="1:19" x14ac:dyDescent="0.25">
      <c r="A7" t="s">
        <v>24</v>
      </c>
      <c r="B7" t="s">
        <v>25</v>
      </c>
      <c r="C7" t="s">
        <v>20</v>
      </c>
      <c r="F7">
        <v>200000</v>
      </c>
      <c r="G7">
        <v>11425.41</v>
      </c>
      <c r="H7">
        <v>35726.589999999997</v>
      </c>
      <c r="I7">
        <f t="shared" si="0"/>
        <v>0</v>
      </c>
      <c r="J7">
        <f t="shared" si="1"/>
        <v>25</v>
      </c>
      <c r="M7">
        <v>0</v>
      </c>
      <c r="N7">
        <v>35726.589999999997</v>
      </c>
      <c r="O7">
        <v>25</v>
      </c>
      <c r="P7">
        <v>5740</v>
      </c>
      <c r="Q7">
        <v>5685.41</v>
      </c>
    </row>
    <row r="8" spans="1:19" x14ac:dyDescent="0.25">
      <c r="A8" t="s">
        <v>26</v>
      </c>
      <c r="B8" t="s">
        <v>27</v>
      </c>
      <c r="C8" t="s">
        <v>20</v>
      </c>
      <c r="F8">
        <v>229200</v>
      </c>
      <c r="G8">
        <v>12263.45</v>
      </c>
      <c r="H8">
        <v>42817.08</v>
      </c>
      <c r="I8">
        <f t="shared" si="0"/>
        <v>0</v>
      </c>
      <c r="J8">
        <f t="shared" si="1"/>
        <v>25</v>
      </c>
      <c r="M8">
        <v>0</v>
      </c>
      <c r="N8">
        <v>42817.08</v>
      </c>
      <c r="O8">
        <v>25</v>
      </c>
      <c r="P8">
        <v>6578.04</v>
      </c>
      <c r="Q8">
        <v>5685.41</v>
      </c>
    </row>
    <row r="9" spans="1:19" x14ac:dyDescent="0.25">
      <c r="A9" t="s">
        <v>28</v>
      </c>
      <c r="B9" t="s">
        <v>29</v>
      </c>
      <c r="C9" t="s">
        <v>30</v>
      </c>
      <c r="F9">
        <v>50000</v>
      </c>
      <c r="G9">
        <v>2955</v>
      </c>
      <c r="H9">
        <v>1854</v>
      </c>
      <c r="I9">
        <f t="shared" si="0"/>
        <v>0</v>
      </c>
      <c r="J9">
        <f t="shared" si="1"/>
        <v>25</v>
      </c>
      <c r="M9">
        <v>0</v>
      </c>
      <c r="N9">
        <v>1854</v>
      </c>
      <c r="O9">
        <v>25</v>
      </c>
      <c r="P9">
        <v>1435</v>
      </c>
      <c r="Q9">
        <v>1520</v>
      </c>
    </row>
    <row r="10" spans="1:19" x14ac:dyDescent="0.25">
      <c r="A10" t="s">
        <v>32</v>
      </c>
      <c r="B10" t="s">
        <v>33</v>
      </c>
      <c r="C10" t="s">
        <v>20</v>
      </c>
      <c r="F10">
        <v>200000</v>
      </c>
      <c r="G10">
        <v>11425.41</v>
      </c>
      <c r="H10">
        <v>35726.589999999997</v>
      </c>
      <c r="I10">
        <f t="shared" si="0"/>
        <v>0</v>
      </c>
      <c r="J10">
        <f t="shared" si="1"/>
        <v>25</v>
      </c>
      <c r="M10">
        <v>0</v>
      </c>
      <c r="N10">
        <v>35726.589999999997</v>
      </c>
      <c r="O10">
        <v>25</v>
      </c>
      <c r="P10">
        <v>5740</v>
      </c>
      <c r="Q10">
        <v>5685.41</v>
      </c>
    </row>
    <row r="11" spans="1:19" x14ac:dyDescent="0.25">
      <c r="A11" t="s">
        <v>35</v>
      </c>
      <c r="B11" t="s">
        <v>25</v>
      </c>
      <c r="C11" t="s">
        <v>36</v>
      </c>
      <c r="F11">
        <v>75000</v>
      </c>
      <c r="G11">
        <v>4432.5</v>
      </c>
      <c r="H11">
        <v>6309.35</v>
      </c>
      <c r="I11">
        <f t="shared" si="0"/>
        <v>0</v>
      </c>
      <c r="J11">
        <f t="shared" si="1"/>
        <v>25</v>
      </c>
      <c r="M11">
        <v>0</v>
      </c>
      <c r="N11">
        <v>6309.35</v>
      </c>
      <c r="O11">
        <v>25</v>
      </c>
      <c r="P11">
        <v>2152.5</v>
      </c>
      <c r="Q11">
        <v>2280</v>
      </c>
    </row>
    <row r="12" spans="1:19" x14ac:dyDescent="0.25">
      <c r="A12" t="s">
        <v>37</v>
      </c>
      <c r="B12" t="s">
        <v>25</v>
      </c>
      <c r="C12" t="s">
        <v>38</v>
      </c>
      <c r="F12">
        <v>70000</v>
      </c>
      <c r="G12">
        <v>4137</v>
      </c>
      <c r="H12">
        <v>5368.45</v>
      </c>
      <c r="I12">
        <f t="shared" si="0"/>
        <v>0</v>
      </c>
      <c r="J12">
        <f t="shared" si="1"/>
        <v>25</v>
      </c>
      <c r="M12">
        <v>0</v>
      </c>
      <c r="N12">
        <v>5368.45</v>
      </c>
      <c r="O12">
        <v>25</v>
      </c>
      <c r="P12">
        <v>2009</v>
      </c>
      <c r="Q12">
        <v>2128</v>
      </c>
    </row>
    <row r="13" spans="1:19" x14ac:dyDescent="0.25">
      <c r="A13" t="s">
        <v>40</v>
      </c>
      <c r="B13" t="s">
        <v>25</v>
      </c>
      <c r="C13" t="s">
        <v>20</v>
      </c>
      <c r="F13">
        <v>130000</v>
      </c>
      <c r="G13">
        <v>7683</v>
      </c>
      <c r="H13">
        <v>19162.189999999999</v>
      </c>
      <c r="I13">
        <f t="shared" si="0"/>
        <v>0</v>
      </c>
      <c r="J13">
        <f t="shared" si="1"/>
        <v>25</v>
      </c>
      <c r="M13">
        <v>0</v>
      </c>
      <c r="N13">
        <v>19162.189999999999</v>
      </c>
      <c r="O13">
        <v>25</v>
      </c>
      <c r="P13">
        <v>3731</v>
      </c>
      <c r="Q13">
        <v>3952</v>
      </c>
    </row>
    <row r="14" spans="1:19" x14ac:dyDescent="0.25">
      <c r="A14" t="s">
        <v>41</v>
      </c>
      <c r="B14" t="s">
        <v>29</v>
      </c>
      <c r="C14" t="s">
        <v>31</v>
      </c>
      <c r="F14">
        <v>65000</v>
      </c>
      <c r="G14">
        <v>3841.5</v>
      </c>
      <c r="H14">
        <v>4427.55</v>
      </c>
      <c r="I14">
        <f t="shared" si="0"/>
        <v>0</v>
      </c>
      <c r="J14">
        <f t="shared" si="1"/>
        <v>25</v>
      </c>
      <c r="M14">
        <v>0</v>
      </c>
      <c r="N14">
        <v>4427.55</v>
      </c>
      <c r="O14">
        <v>25</v>
      </c>
      <c r="P14">
        <v>1865.5</v>
      </c>
      <c r="Q14">
        <v>1976</v>
      </c>
    </row>
    <row r="15" spans="1:19" x14ac:dyDescent="0.25">
      <c r="A15" t="s">
        <v>43</v>
      </c>
      <c r="B15" t="s">
        <v>25</v>
      </c>
      <c r="C15" t="s">
        <v>44</v>
      </c>
      <c r="F15">
        <v>150000</v>
      </c>
      <c r="G15">
        <v>8865</v>
      </c>
      <c r="H15">
        <v>0</v>
      </c>
      <c r="I15">
        <f t="shared" si="0"/>
        <v>0</v>
      </c>
      <c r="J15">
        <f t="shared" si="1"/>
        <v>25</v>
      </c>
      <c r="M15">
        <v>0</v>
      </c>
      <c r="O15">
        <v>25</v>
      </c>
      <c r="P15">
        <v>4305</v>
      </c>
      <c r="Q15">
        <v>4560</v>
      </c>
    </row>
    <row r="16" spans="1:19" x14ac:dyDescent="0.25">
      <c r="A16" t="s">
        <v>45</v>
      </c>
      <c r="B16" t="s">
        <v>46</v>
      </c>
      <c r="C16" t="s">
        <v>20</v>
      </c>
      <c r="F16">
        <v>200000</v>
      </c>
      <c r="G16">
        <v>11425.41</v>
      </c>
      <c r="H16">
        <v>35726.589999999997</v>
      </c>
      <c r="I16">
        <f t="shared" si="0"/>
        <v>0</v>
      </c>
      <c r="J16">
        <f t="shared" si="1"/>
        <v>25</v>
      </c>
      <c r="M16">
        <v>0</v>
      </c>
      <c r="N16">
        <v>35726.589999999997</v>
      </c>
      <c r="O16">
        <v>25</v>
      </c>
      <c r="P16">
        <v>5740</v>
      </c>
      <c r="Q16">
        <v>5685.41</v>
      </c>
    </row>
    <row r="17" spans="1:19" x14ac:dyDescent="0.25">
      <c r="A17" t="s">
        <v>47</v>
      </c>
      <c r="B17" t="s">
        <v>48</v>
      </c>
      <c r="C17" t="s">
        <v>49</v>
      </c>
      <c r="F17">
        <v>90000</v>
      </c>
      <c r="G17">
        <v>5319</v>
      </c>
      <c r="H17">
        <v>9753.19</v>
      </c>
      <c r="I17">
        <f t="shared" si="0"/>
        <v>0</v>
      </c>
      <c r="J17">
        <f t="shared" si="1"/>
        <v>25</v>
      </c>
      <c r="M17">
        <v>0</v>
      </c>
      <c r="N17">
        <v>9753.19</v>
      </c>
      <c r="O17">
        <v>25</v>
      </c>
      <c r="P17">
        <v>2583</v>
      </c>
      <c r="Q17">
        <v>2736</v>
      </c>
    </row>
    <row r="18" spans="1:19" x14ac:dyDescent="0.25">
      <c r="A18" t="s">
        <v>50</v>
      </c>
      <c r="B18" t="s">
        <v>51</v>
      </c>
      <c r="C18" t="s">
        <v>52</v>
      </c>
      <c r="F18">
        <v>150000</v>
      </c>
      <c r="G18">
        <v>8865</v>
      </c>
      <c r="H18">
        <v>23866.69</v>
      </c>
      <c r="I18">
        <f t="shared" si="0"/>
        <v>0</v>
      </c>
      <c r="J18">
        <f t="shared" si="1"/>
        <v>25</v>
      </c>
      <c r="M18">
        <v>0</v>
      </c>
      <c r="N18">
        <v>23866.69</v>
      </c>
      <c r="O18">
        <v>25</v>
      </c>
      <c r="P18">
        <v>4305</v>
      </c>
      <c r="Q18">
        <v>4560</v>
      </c>
    </row>
    <row r="19" spans="1:19" x14ac:dyDescent="0.25">
      <c r="A19" t="s">
        <v>53</v>
      </c>
      <c r="B19" t="s">
        <v>54</v>
      </c>
      <c r="C19" t="s">
        <v>55</v>
      </c>
      <c r="F19">
        <v>200000</v>
      </c>
      <c r="G19">
        <v>11425.41</v>
      </c>
      <c r="H19">
        <v>35726.589999999997</v>
      </c>
      <c r="I19">
        <f t="shared" si="0"/>
        <v>0</v>
      </c>
      <c r="J19">
        <f t="shared" si="1"/>
        <v>25</v>
      </c>
      <c r="M19">
        <v>0</v>
      </c>
      <c r="N19">
        <v>35726.589999999997</v>
      </c>
      <c r="O19">
        <v>25</v>
      </c>
      <c r="P19">
        <v>5740</v>
      </c>
      <c r="Q19">
        <v>5685.41</v>
      </c>
    </row>
    <row r="20" spans="1:19" x14ac:dyDescent="0.25">
      <c r="A20" t="s">
        <v>93</v>
      </c>
      <c r="B20" t="s">
        <v>29</v>
      </c>
      <c r="C20" t="s">
        <v>20</v>
      </c>
      <c r="F20">
        <v>45000</v>
      </c>
      <c r="G20">
        <v>2659.5</v>
      </c>
      <c r="H20">
        <v>1148.33</v>
      </c>
      <c r="I20">
        <f t="shared" si="0"/>
        <v>0</v>
      </c>
      <c r="J20">
        <f t="shared" si="1"/>
        <v>25</v>
      </c>
      <c r="M20">
        <v>0</v>
      </c>
      <c r="N20">
        <v>1148.33</v>
      </c>
      <c r="O20">
        <v>25</v>
      </c>
      <c r="P20">
        <v>1291.5</v>
      </c>
      <c r="Q20">
        <v>1368</v>
      </c>
    </row>
    <row r="21" spans="1:19" x14ac:dyDescent="0.25">
      <c r="A21" t="s">
        <v>56</v>
      </c>
      <c r="B21" t="s">
        <v>57</v>
      </c>
      <c r="C21" t="s">
        <v>20</v>
      </c>
      <c r="F21">
        <v>220000</v>
      </c>
      <c r="G21">
        <v>11999.41</v>
      </c>
      <c r="H21">
        <v>40583.089999999997</v>
      </c>
      <c r="I21">
        <f t="shared" si="0"/>
        <v>0</v>
      </c>
      <c r="J21">
        <f t="shared" si="1"/>
        <v>25</v>
      </c>
      <c r="M21">
        <v>0</v>
      </c>
      <c r="N21">
        <v>40583.089999999997</v>
      </c>
      <c r="O21">
        <v>25</v>
      </c>
      <c r="P21">
        <v>6314</v>
      </c>
      <c r="Q21">
        <v>5685.41</v>
      </c>
    </row>
    <row r="22" spans="1:19" x14ac:dyDescent="0.25">
      <c r="A22" t="s">
        <v>58</v>
      </c>
      <c r="B22" t="s">
        <v>29</v>
      </c>
      <c r="C22" t="s">
        <v>59</v>
      </c>
      <c r="F22">
        <v>175000</v>
      </c>
      <c r="G22">
        <v>10342.5</v>
      </c>
      <c r="H22">
        <v>29747.31</v>
      </c>
      <c r="I22">
        <f t="shared" si="0"/>
        <v>4368.6400000000003</v>
      </c>
      <c r="J22">
        <f t="shared" si="1"/>
        <v>25</v>
      </c>
      <c r="M22">
        <v>814.09</v>
      </c>
      <c r="N22">
        <v>29747.31</v>
      </c>
      <c r="O22">
        <v>25</v>
      </c>
      <c r="P22">
        <v>5022.5</v>
      </c>
      <c r="Q22">
        <v>5320</v>
      </c>
      <c r="R22">
        <v>4368.6400000000003</v>
      </c>
      <c r="S22">
        <v>814.09</v>
      </c>
    </row>
    <row r="23" spans="1:19" x14ac:dyDescent="0.25">
      <c r="A23" t="s">
        <v>62</v>
      </c>
      <c r="B23" t="s">
        <v>25</v>
      </c>
      <c r="C23" t="s">
        <v>63</v>
      </c>
      <c r="F23">
        <v>45000</v>
      </c>
      <c r="G23">
        <v>2659.5</v>
      </c>
      <c r="H23">
        <v>1148.33</v>
      </c>
      <c r="I23">
        <f t="shared" si="0"/>
        <v>0</v>
      </c>
      <c r="J23">
        <f t="shared" si="1"/>
        <v>25</v>
      </c>
      <c r="M23">
        <v>0</v>
      </c>
      <c r="N23">
        <v>1148.33</v>
      </c>
      <c r="O23">
        <v>25</v>
      </c>
      <c r="P23">
        <v>1291.5</v>
      </c>
      <c r="Q23">
        <v>1368</v>
      </c>
    </row>
    <row r="24" spans="1:19" x14ac:dyDescent="0.25">
      <c r="A24" t="s">
        <v>98</v>
      </c>
      <c r="B24" t="s">
        <v>123</v>
      </c>
      <c r="C24" t="s">
        <v>20</v>
      </c>
      <c r="F24">
        <v>40000</v>
      </c>
      <c r="G24">
        <v>2364</v>
      </c>
      <c r="H24">
        <v>442.65</v>
      </c>
      <c r="I24">
        <f t="shared" si="0"/>
        <v>0</v>
      </c>
      <c r="J24">
        <f t="shared" si="1"/>
        <v>25</v>
      </c>
      <c r="M24">
        <v>0</v>
      </c>
      <c r="N24">
        <v>442.65</v>
      </c>
      <c r="O24">
        <v>25</v>
      </c>
      <c r="P24">
        <v>1148</v>
      </c>
      <c r="Q24">
        <v>1216</v>
      </c>
    </row>
    <row r="25" spans="1:19" x14ac:dyDescent="0.25">
      <c r="A25" t="s">
        <v>64</v>
      </c>
      <c r="B25" t="s">
        <v>65</v>
      </c>
      <c r="C25" t="s">
        <v>20</v>
      </c>
      <c r="F25">
        <v>183314</v>
      </c>
      <c r="G25">
        <v>10833.86</v>
      </c>
      <c r="H25">
        <v>31702.97</v>
      </c>
      <c r="I25">
        <f t="shared" si="0"/>
        <v>0</v>
      </c>
      <c r="J25">
        <f t="shared" si="1"/>
        <v>25</v>
      </c>
      <c r="M25">
        <v>0</v>
      </c>
      <c r="N25">
        <v>31702.97</v>
      </c>
      <c r="O25">
        <v>25</v>
      </c>
      <c r="P25">
        <v>5261.11</v>
      </c>
      <c r="Q25">
        <v>5572.75</v>
      </c>
    </row>
    <row r="26" spans="1:19" x14ac:dyDescent="0.25">
      <c r="F26">
        <v>2702514</v>
      </c>
      <c r="G26">
        <v>155855.36000000002</v>
      </c>
      <c r="H26">
        <v>385104.2300000001</v>
      </c>
      <c r="I26">
        <f t="shared" si="0"/>
        <v>4368.6400000000003</v>
      </c>
      <c r="J26">
        <f t="shared" si="1"/>
        <v>525</v>
      </c>
      <c r="M26">
        <v>814.09</v>
      </c>
      <c r="N26">
        <v>385104.2300000001</v>
      </c>
      <c r="O26">
        <v>525</v>
      </c>
      <c r="P26">
        <v>77562.150000000009</v>
      </c>
      <c r="Q26">
        <v>78293.210000000006</v>
      </c>
      <c r="R26">
        <v>4368.6400000000003</v>
      </c>
      <c r="S26">
        <v>814.09</v>
      </c>
    </row>
  </sheetData>
  <autoFilter ref="A4:S4" xr:uid="{40F287F3-7512-4D00-8EE0-5EB5AA88352C}">
    <sortState xmlns:xlrd2="http://schemas.microsoft.com/office/spreadsheetml/2017/richdata2" ref="A5:S25">
      <sortCondition ref="A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17152-FD9B-4AC5-AE05-FCB913AB5B9C}">
  <dimension ref="A1:V22"/>
  <sheetViews>
    <sheetView workbookViewId="0">
      <selection activeCell="D31" sqref="D31"/>
    </sheetView>
  </sheetViews>
  <sheetFormatPr baseColWidth="10" defaultRowHeight="15" x14ac:dyDescent="0.25"/>
  <cols>
    <col min="1" max="1" width="40.140625" bestFit="1" customWidth="1"/>
    <col min="2" max="2" width="34.5703125" bestFit="1" customWidth="1"/>
  </cols>
  <sheetData>
    <row r="1" spans="1:22" x14ac:dyDescent="0.25">
      <c r="A1" t="s">
        <v>68</v>
      </c>
      <c r="B1" t="s">
        <v>101</v>
      </c>
      <c r="C1" t="s">
        <v>67</v>
      </c>
      <c r="D1" t="s">
        <v>69</v>
      </c>
      <c r="E1" t="s">
        <v>102</v>
      </c>
      <c r="F1" t="s">
        <v>103</v>
      </c>
      <c r="G1" t="s">
        <v>104</v>
      </c>
      <c r="H1" t="s">
        <v>105</v>
      </c>
      <c r="I1" t="s">
        <v>106</v>
      </c>
      <c r="J1" t="s">
        <v>107</v>
      </c>
      <c r="K1" t="s">
        <v>108</v>
      </c>
      <c r="L1" t="s">
        <v>109</v>
      </c>
      <c r="M1" t="s">
        <v>110</v>
      </c>
      <c r="N1" t="s">
        <v>111</v>
      </c>
      <c r="O1" t="s">
        <v>112</v>
      </c>
      <c r="P1" t="s">
        <v>113</v>
      </c>
      <c r="Q1" t="s">
        <v>114</v>
      </c>
      <c r="R1" t="s">
        <v>115</v>
      </c>
      <c r="S1" t="s">
        <v>116</v>
      </c>
      <c r="T1" t="s">
        <v>117</v>
      </c>
      <c r="U1" t="s">
        <v>118</v>
      </c>
      <c r="V1" t="s">
        <v>119</v>
      </c>
    </row>
    <row r="2" spans="1:22" x14ac:dyDescent="0.25">
      <c r="A2" t="s">
        <v>18</v>
      </c>
      <c r="B2" t="s">
        <v>19</v>
      </c>
      <c r="C2" t="s">
        <v>70</v>
      </c>
      <c r="D2" t="s">
        <v>77</v>
      </c>
      <c r="E2" t="s">
        <v>120</v>
      </c>
      <c r="F2">
        <v>150000</v>
      </c>
      <c r="G2">
        <v>0</v>
      </c>
      <c r="H2">
        <v>0</v>
      </c>
      <c r="I2">
        <v>150000</v>
      </c>
      <c r="J2">
        <v>32756.69</v>
      </c>
      <c r="K2">
        <v>0</v>
      </c>
      <c r="L2">
        <v>117243.31</v>
      </c>
      <c r="M2">
        <v>7</v>
      </c>
      <c r="N2" t="s">
        <v>20</v>
      </c>
      <c r="O2">
        <v>218</v>
      </c>
      <c r="P2" t="s">
        <v>121</v>
      </c>
      <c r="Q2" t="s">
        <v>122</v>
      </c>
      <c r="R2">
        <v>200012950018982</v>
      </c>
      <c r="S2">
        <v>1</v>
      </c>
      <c r="T2">
        <v>10650</v>
      </c>
      <c r="U2">
        <v>972.5</v>
      </c>
      <c r="V2">
        <v>10635</v>
      </c>
    </row>
    <row r="3" spans="1:22" x14ac:dyDescent="0.25">
      <c r="A3" t="s">
        <v>78</v>
      </c>
      <c r="B3" t="s">
        <v>25</v>
      </c>
      <c r="C3" t="s">
        <v>70</v>
      </c>
      <c r="D3" t="s">
        <v>79</v>
      </c>
      <c r="E3" t="s">
        <v>120</v>
      </c>
      <c r="F3">
        <v>35000</v>
      </c>
      <c r="G3">
        <v>0</v>
      </c>
      <c r="H3">
        <v>0</v>
      </c>
      <c r="I3">
        <v>35000</v>
      </c>
      <c r="J3">
        <v>2093.5</v>
      </c>
      <c r="K3">
        <v>0</v>
      </c>
      <c r="L3">
        <v>32906.5</v>
      </c>
      <c r="M3">
        <v>7</v>
      </c>
      <c r="N3" t="s">
        <v>20</v>
      </c>
      <c r="O3">
        <v>122</v>
      </c>
      <c r="P3" t="s">
        <v>121</v>
      </c>
      <c r="Q3" t="s">
        <v>122</v>
      </c>
      <c r="R3">
        <v>200019606431410</v>
      </c>
      <c r="S3">
        <v>1</v>
      </c>
      <c r="T3">
        <v>2485</v>
      </c>
      <c r="U3">
        <v>455</v>
      </c>
      <c r="V3">
        <v>2481.5</v>
      </c>
    </row>
    <row r="4" spans="1:22" x14ac:dyDescent="0.25">
      <c r="A4" t="s">
        <v>24</v>
      </c>
      <c r="B4" t="s">
        <v>25</v>
      </c>
      <c r="C4" t="s">
        <v>70</v>
      </c>
      <c r="D4" t="s">
        <v>80</v>
      </c>
      <c r="E4" t="s">
        <v>120</v>
      </c>
      <c r="F4">
        <v>200000</v>
      </c>
      <c r="G4">
        <v>0</v>
      </c>
      <c r="H4">
        <v>0</v>
      </c>
      <c r="I4">
        <v>200000</v>
      </c>
      <c r="J4">
        <v>47177</v>
      </c>
      <c r="K4">
        <v>0</v>
      </c>
      <c r="L4">
        <v>152823</v>
      </c>
      <c r="M4">
        <v>7</v>
      </c>
      <c r="N4" t="s">
        <v>20</v>
      </c>
      <c r="O4">
        <v>122</v>
      </c>
      <c r="P4" t="s">
        <v>121</v>
      </c>
      <c r="Q4" t="s">
        <v>122</v>
      </c>
      <c r="R4">
        <v>200019603203590</v>
      </c>
      <c r="S4">
        <v>1</v>
      </c>
      <c r="T4">
        <v>14200</v>
      </c>
      <c r="U4">
        <v>972.5</v>
      </c>
      <c r="V4">
        <v>13259.72</v>
      </c>
    </row>
    <row r="5" spans="1:22" x14ac:dyDescent="0.25">
      <c r="A5" t="s">
        <v>26</v>
      </c>
      <c r="B5" t="s">
        <v>27</v>
      </c>
      <c r="C5" t="s">
        <v>70</v>
      </c>
      <c r="D5" t="s">
        <v>81</v>
      </c>
      <c r="E5" t="s">
        <v>120</v>
      </c>
      <c r="F5">
        <v>229200</v>
      </c>
      <c r="G5">
        <v>0</v>
      </c>
      <c r="H5">
        <v>0</v>
      </c>
      <c r="I5">
        <v>229200</v>
      </c>
      <c r="J5">
        <v>55105.53</v>
      </c>
      <c r="K5">
        <v>0</v>
      </c>
      <c r="L5">
        <v>174094.47</v>
      </c>
      <c r="M5">
        <v>7</v>
      </c>
      <c r="N5" t="s">
        <v>20</v>
      </c>
      <c r="O5">
        <v>333</v>
      </c>
      <c r="P5" t="s">
        <v>121</v>
      </c>
      <c r="Q5" t="s">
        <v>122</v>
      </c>
      <c r="R5">
        <v>200011650066785</v>
      </c>
      <c r="S5">
        <v>1</v>
      </c>
      <c r="T5">
        <v>16273.2</v>
      </c>
      <c r="U5">
        <v>972.5</v>
      </c>
      <c r="V5">
        <v>13259.72</v>
      </c>
    </row>
    <row r="6" spans="1:22" x14ac:dyDescent="0.25">
      <c r="A6" t="s">
        <v>28</v>
      </c>
      <c r="B6" t="s">
        <v>29</v>
      </c>
      <c r="C6" t="s">
        <v>70</v>
      </c>
      <c r="D6" t="s">
        <v>82</v>
      </c>
      <c r="E6" t="s">
        <v>120</v>
      </c>
      <c r="F6">
        <v>50000</v>
      </c>
      <c r="G6">
        <v>0</v>
      </c>
      <c r="H6">
        <v>0</v>
      </c>
      <c r="I6">
        <v>50000</v>
      </c>
      <c r="J6">
        <v>4834</v>
      </c>
      <c r="K6">
        <v>0</v>
      </c>
      <c r="L6">
        <v>45166</v>
      </c>
      <c r="M6">
        <v>227</v>
      </c>
      <c r="N6" t="s">
        <v>30</v>
      </c>
      <c r="O6">
        <v>479</v>
      </c>
      <c r="P6" t="s">
        <v>121</v>
      </c>
      <c r="Q6" t="s">
        <v>122</v>
      </c>
      <c r="R6">
        <v>200019605692734</v>
      </c>
      <c r="S6">
        <v>1</v>
      </c>
      <c r="T6">
        <v>3550</v>
      </c>
      <c r="U6">
        <v>650</v>
      </c>
      <c r="V6">
        <v>3545</v>
      </c>
    </row>
    <row r="7" spans="1:22" x14ac:dyDescent="0.25">
      <c r="A7" t="s">
        <v>32</v>
      </c>
      <c r="B7" t="s">
        <v>33</v>
      </c>
      <c r="C7" t="s">
        <v>70</v>
      </c>
      <c r="D7" t="s">
        <v>83</v>
      </c>
      <c r="E7" t="s">
        <v>120</v>
      </c>
      <c r="F7">
        <v>200000</v>
      </c>
      <c r="G7">
        <v>0</v>
      </c>
      <c r="H7">
        <v>0</v>
      </c>
      <c r="I7">
        <v>200000</v>
      </c>
      <c r="J7">
        <v>47177</v>
      </c>
      <c r="K7">
        <v>0</v>
      </c>
      <c r="L7">
        <v>152823</v>
      </c>
      <c r="M7">
        <v>7</v>
      </c>
      <c r="N7" t="s">
        <v>20</v>
      </c>
      <c r="O7">
        <v>391</v>
      </c>
      <c r="P7" t="s">
        <v>121</v>
      </c>
      <c r="Q7" t="s">
        <v>122</v>
      </c>
      <c r="R7">
        <v>200019603163900</v>
      </c>
      <c r="S7">
        <v>1</v>
      </c>
      <c r="T7">
        <v>14200</v>
      </c>
      <c r="U7">
        <v>972.5</v>
      </c>
      <c r="V7">
        <v>13259.72</v>
      </c>
    </row>
    <row r="8" spans="1:22" x14ac:dyDescent="0.25">
      <c r="A8" t="s">
        <v>35</v>
      </c>
      <c r="B8" t="s">
        <v>25</v>
      </c>
      <c r="C8" t="s">
        <v>70</v>
      </c>
      <c r="D8" t="s">
        <v>84</v>
      </c>
      <c r="E8" t="s">
        <v>120</v>
      </c>
      <c r="F8">
        <v>75000</v>
      </c>
      <c r="G8">
        <v>0</v>
      </c>
      <c r="H8">
        <v>0</v>
      </c>
      <c r="I8">
        <v>75000</v>
      </c>
      <c r="J8">
        <v>10766.85</v>
      </c>
      <c r="K8">
        <v>0</v>
      </c>
      <c r="L8">
        <v>64233.15</v>
      </c>
      <c r="M8">
        <v>107</v>
      </c>
      <c r="N8" t="s">
        <v>36</v>
      </c>
      <c r="O8">
        <v>122</v>
      </c>
      <c r="P8" t="s">
        <v>121</v>
      </c>
      <c r="Q8" t="s">
        <v>122</v>
      </c>
      <c r="R8">
        <v>200019605634532</v>
      </c>
      <c r="S8">
        <v>1</v>
      </c>
      <c r="T8">
        <v>5325</v>
      </c>
      <c r="U8">
        <v>972.5</v>
      </c>
      <c r="V8">
        <v>5317.5</v>
      </c>
    </row>
    <row r="9" spans="1:22" x14ac:dyDescent="0.25">
      <c r="A9" t="s">
        <v>37</v>
      </c>
      <c r="B9" t="s">
        <v>25</v>
      </c>
      <c r="C9" t="s">
        <v>70</v>
      </c>
      <c r="D9" t="s">
        <v>85</v>
      </c>
      <c r="E9" t="s">
        <v>120</v>
      </c>
      <c r="F9">
        <v>70000</v>
      </c>
      <c r="G9">
        <v>0</v>
      </c>
      <c r="H9">
        <v>0</v>
      </c>
      <c r="I9">
        <v>70000</v>
      </c>
      <c r="J9">
        <v>9530.4500000000007</v>
      </c>
      <c r="K9">
        <v>0</v>
      </c>
      <c r="L9">
        <v>60469.55</v>
      </c>
      <c r="M9">
        <v>44</v>
      </c>
      <c r="N9" t="s">
        <v>38</v>
      </c>
      <c r="O9">
        <v>122</v>
      </c>
      <c r="P9" t="s">
        <v>121</v>
      </c>
      <c r="Q9" t="s">
        <v>122</v>
      </c>
      <c r="R9">
        <v>200019605973366</v>
      </c>
      <c r="S9">
        <v>1</v>
      </c>
      <c r="T9">
        <v>4970</v>
      </c>
      <c r="U9">
        <v>910</v>
      </c>
      <c r="V9">
        <v>4963</v>
      </c>
    </row>
    <row r="10" spans="1:22" x14ac:dyDescent="0.25">
      <c r="A10" t="s">
        <v>40</v>
      </c>
      <c r="B10" t="s">
        <v>25</v>
      </c>
      <c r="C10" t="s">
        <v>70</v>
      </c>
      <c r="D10" t="s">
        <v>86</v>
      </c>
      <c r="E10" t="s">
        <v>120</v>
      </c>
      <c r="F10">
        <v>130000</v>
      </c>
      <c r="G10">
        <v>0</v>
      </c>
      <c r="H10">
        <v>0</v>
      </c>
      <c r="I10">
        <v>130000</v>
      </c>
      <c r="J10">
        <v>26870.19</v>
      </c>
      <c r="K10">
        <v>0</v>
      </c>
      <c r="L10">
        <v>103129.81</v>
      </c>
      <c r="M10">
        <v>7</v>
      </c>
      <c r="N10" t="s">
        <v>20</v>
      </c>
      <c r="O10">
        <v>122</v>
      </c>
      <c r="P10" t="s">
        <v>121</v>
      </c>
      <c r="Q10" t="s">
        <v>122</v>
      </c>
      <c r="R10">
        <v>200019605586739</v>
      </c>
      <c r="S10">
        <v>1</v>
      </c>
      <c r="T10">
        <v>9230</v>
      </c>
      <c r="U10">
        <v>972.5</v>
      </c>
      <c r="V10">
        <v>9217</v>
      </c>
    </row>
    <row r="11" spans="1:22" x14ac:dyDescent="0.25">
      <c r="A11" t="s">
        <v>41</v>
      </c>
      <c r="B11" t="s">
        <v>29</v>
      </c>
      <c r="C11" t="s">
        <v>70</v>
      </c>
      <c r="D11" t="s">
        <v>87</v>
      </c>
      <c r="E11" t="s">
        <v>120</v>
      </c>
      <c r="F11">
        <v>65000</v>
      </c>
      <c r="G11">
        <v>0</v>
      </c>
      <c r="H11">
        <v>0</v>
      </c>
      <c r="I11">
        <v>65000</v>
      </c>
      <c r="J11">
        <v>8294.0499999999993</v>
      </c>
      <c r="K11">
        <v>0</v>
      </c>
      <c r="L11">
        <v>56705.95</v>
      </c>
      <c r="M11">
        <v>214</v>
      </c>
      <c r="N11" t="s">
        <v>31</v>
      </c>
      <c r="O11">
        <v>479</v>
      </c>
      <c r="P11" t="s">
        <v>121</v>
      </c>
      <c r="Q11" t="s">
        <v>122</v>
      </c>
      <c r="R11">
        <v>200010301421727</v>
      </c>
      <c r="S11">
        <v>1</v>
      </c>
      <c r="T11">
        <v>4615</v>
      </c>
      <c r="U11">
        <v>845</v>
      </c>
      <c r="V11">
        <v>4608.5</v>
      </c>
    </row>
    <row r="12" spans="1:22" x14ac:dyDescent="0.25">
      <c r="A12" t="s">
        <v>43</v>
      </c>
      <c r="B12" t="s">
        <v>25</v>
      </c>
      <c r="C12" t="s">
        <v>70</v>
      </c>
      <c r="D12" t="s">
        <v>88</v>
      </c>
      <c r="E12" t="s">
        <v>120</v>
      </c>
      <c r="F12">
        <v>150000</v>
      </c>
      <c r="G12">
        <v>0</v>
      </c>
      <c r="H12">
        <v>0</v>
      </c>
      <c r="I12">
        <v>150000</v>
      </c>
      <c r="J12">
        <v>8890</v>
      </c>
      <c r="K12">
        <v>0</v>
      </c>
      <c r="L12">
        <v>141110</v>
      </c>
      <c r="M12">
        <v>218</v>
      </c>
      <c r="N12" t="s">
        <v>44</v>
      </c>
      <c r="O12">
        <v>122</v>
      </c>
      <c r="P12" t="s">
        <v>121</v>
      </c>
      <c r="Q12" t="s">
        <v>122</v>
      </c>
      <c r="R12">
        <v>200019604962813</v>
      </c>
      <c r="S12">
        <v>1</v>
      </c>
      <c r="T12">
        <v>10650</v>
      </c>
      <c r="U12">
        <v>972.5</v>
      </c>
      <c r="V12">
        <v>10635</v>
      </c>
    </row>
    <row r="13" spans="1:22" x14ac:dyDescent="0.25">
      <c r="A13" t="s">
        <v>45</v>
      </c>
      <c r="B13" t="s">
        <v>46</v>
      </c>
      <c r="C13" t="s">
        <v>70</v>
      </c>
      <c r="D13" t="s">
        <v>89</v>
      </c>
      <c r="E13" t="s">
        <v>120</v>
      </c>
      <c r="F13">
        <v>200000</v>
      </c>
      <c r="G13">
        <v>0</v>
      </c>
      <c r="H13">
        <v>0</v>
      </c>
      <c r="I13">
        <v>200000</v>
      </c>
      <c r="J13">
        <v>47177</v>
      </c>
      <c r="K13">
        <v>0</v>
      </c>
      <c r="L13">
        <v>152823</v>
      </c>
      <c r="M13">
        <v>7</v>
      </c>
      <c r="N13" t="s">
        <v>20</v>
      </c>
      <c r="O13">
        <v>336</v>
      </c>
      <c r="P13" t="s">
        <v>121</v>
      </c>
      <c r="Q13" t="s">
        <v>122</v>
      </c>
      <c r="R13">
        <v>200019603188512</v>
      </c>
      <c r="S13">
        <v>1</v>
      </c>
      <c r="T13">
        <v>14200</v>
      </c>
      <c r="U13">
        <v>972.5</v>
      </c>
      <c r="V13">
        <v>13259.72</v>
      </c>
    </row>
    <row r="14" spans="1:22" x14ac:dyDescent="0.25">
      <c r="A14" t="s">
        <v>47</v>
      </c>
      <c r="B14" t="s">
        <v>48</v>
      </c>
      <c r="C14" t="s">
        <v>70</v>
      </c>
      <c r="D14" t="s">
        <v>90</v>
      </c>
      <c r="E14" t="s">
        <v>120</v>
      </c>
      <c r="F14">
        <v>90000</v>
      </c>
      <c r="G14">
        <v>0</v>
      </c>
      <c r="H14">
        <v>0</v>
      </c>
      <c r="I14">
        <v>90000</v>
      </c>
      <c r="J14">
        <v>15097.19</v>
      </c>
      <c r="K14">
        <v>0</v>
      </c>
      <c r="L14">
        <v>74902.81</v>
      </c>
      <c r="M14">
        <v>19</v>
      </c>
      <c r="N14" t="s">
        <v>49</v>
      </c>
      <c r="O14">
        <v>79</v>
      </c>
      <c r="P14" t="s">
        <v>121</v>
      </c>
      <c r="Q14" t="s">
        <v>122</v>
      </c>
      <c r="R14">
        <v>200010111665761</v>
      </c>
      <c r="S14">
        <v>1</v>
      </c>
      <c r="T14">
        <v>6390</v>
      </c>
      <c r="U14">
        <v>972.5</v>
      </c>
      <c r="V14">
        <v>6381</v>
      </c>
    </row>
    <row r="15" spans="1:22" x14ac:dyDescent="0.25">
      <c r="A15" t="s">
        <v>50</v>
      </c>
      <c r="B15" t="s">
        <v>51</v>
      </c>
      <c r="C15" t="s">
        <v>70</v>
      </c>
      <c r="D15" t="s">
        <v>91</v>
      </c>
      <c r="E15" t="s">
        <v>120</v>
      </c>
      <c r="F15">
        <v>150000</v>
      </c>
      <c r="G15">
        <v>0</v>
      </c>
      <c r="H15">
        <v>0</v>
      </c>
      <c r="I15">
        <v>150000</v>
      </c>
      <c r="J15">
        <v>32756.69</v>
      </c>
      <c r="K15">
        <v>0</v>
      </c>
      <c r="L15">
        <v>117243.31</v>
      </c>
      <c r="M15">
        <v>67</v>
      </c>
      <c r="N15" t="s">
        <v>52</v>
      </c>
      <c r="O15">
        <v>343</v>
      </c>
      <c r="P15" t="s">
        <v>121</v>
      </c>
      <c r="Q15" t="s">
        <v>122</v>
      </c>
      <c r="R15">
        <v>200013520024866</v>
      </c>
      <c r="S15">
        <v>1</v>
      </c>
      <c r="T15">
        <v>10650</v>
      </c>
      <c r="U15">
        <v>972.5</v>
      </c>
      <c r="V15">
        <v>10635</v>
      </c>
    </row>
    <row r="16" spans="1:22" x14ac:dyDescent="0.25">
      <c r="A16" t="s">
        <v>53</v>
      </c>
      <c r="B16" t="s">
        <v>54</v>
      </c>
      <c r="C16" t="s">
        <v>70</v>
      </c>
      <c r="D16" t="s">
        <v>92</v>
      </c>
      <c r="E16" t="s">
        <v>120</v>
      </c>
      <c r="F16">
        <v>200000</v>
      </c>
      <c r="G16">
        <v>0</v>
      </c>
      <c r="H16">
        <v>0</v>
      </c>
      <c r="I16">
        <v>200000</v>
      </c>
      <c r="J16">
        <v>47177</v>
      </c>
      <c r="K16">
        <v>0</v>
      </c>
      <c r="L16">
        <v>152823</v>
      </c>
      <c r="M16">
        <v>106</v>
      </c>
      <c r="N16" t="s">
        <v>55</v>
      </c>
      <c r="O16">
        <v>390</v>
      </c>
      <c r="P16" t="s">
        <v>121</v>
      </c>
      <c r="Q16" t="s">
        <v>122</v>
      </c>
      <c r="R16">
        <v>200019603787799</v>
      </c>
      <c r="S16">
        <v>1</v>
      </c>
      <c r="T16">
        <v>14200</v>
      </c>
      <c r="U16">
        <v>972.5</v>
      </c>
      <c r="V16">
        <v>13259.72</v>
      </c>
    </row>
    <row r="17" spans="1:22" x14ac:dyDescent="0.25">
      <c r="A17" t="s">
        <v>93</v>
      </c>
      <c r="B17" t="s">
        <v>29</v>
      </c>
      <c r="C17" t="s">
        <v>70</v>
      </c>
      <c r="D17" t="s">
        <v>94</v>
      </c>
      <c r="E17" t="s">
        <v>120</v>
      </c>
      <c r="F17">
        <v>45000</v>
      </c>
      <c r="G17">
        <v>0</v>
      </c>
      <c r="H17">
        <v>0</v>
      </c>
      <c r="I17">
        <v>45000</v>
      </c>
      <c r="J17">
        <v>3832.83</v>
      </c>
      <c r="K17">
        <v>0</v>
      </c>
      <c r="L17">
        <v>41167.17</v>
      </c>
      <c r="M17">
        <v>7</v>
      </c>
      <c r="N17" t="s">
        <v>20</v>
      </c>
      <c r="O17">
        <v>479</v>
      </c>
      <c r="P17" t="s">
        <v>121</v>
      </c>
      <c r="Q17" t="s">
        <v>122</v>
      </c>
      <c r="R17">
        <v>200019606431408</v>
      </c>
      <c r="S17">
        <v>1</v>
      </c>
      <c r="T17">
        <v>3195</v>
      </c>
      <c r="U17">
        <v>585</v>
      </c>
      <c r="V17">
        <v>3190.5</v>
      </c>
    </row>
    <row r="18" spans="1:22" x14ac:dyDescent="0.25">
      <c r="A18" t="s">
        <v>56</v>
      </c>
      <c r="B18" t="s">
        <v>57</v>
      </c>
      <c r="C18" t="s">
        <v>70</v>
      </c>
      <c r="D18" t="s">
        <v>95</v>
      </c>
      <c r="E18" t="s">
        <v>120</v>
      </c>
      <c r="F18">
        <v>220000</v>
      </c>
      <c r="G18">
        <v>0</v>
      </c>
      <c r="H18">
        <v>0</v>
      </c>
      <c r="I18">
        <v>220000</v>
      </c>
      <c r="J18">
        <v>52607.5</v>
      </c>
      <c r="K18">
        <v>0</v>
      </c>
      <c r="L18">
        <v>167392.5</v>
      </c>
      <c r="M18">
        <v>7</v>
      </c>
      <c r="N18" t="s">
        <v>20</v>
      </c>
      <c r="O18">
        <v>334</v>
      </c>
      <c r="P18" t="s">
        <v>121</v>
      </c>
      <c r="Q18" t="s">
        <v>122</v>
      </c>
      <c r="R18">
        <v>200019603638595</v>
      </c>
      <c r="S18">
        <v>1</v>
      </c>
      <c r="T18">
        <v>15620</v>
      </c>
      <c r="U18">
        <v>972.5</v>
      </c>
      <c r="V18">
        <v>13259.72</v>
      </c>
    </row>
    <row r="19" spans="1:22" x14ac:dyDescent="0.25">
      <c r="A19" t="s">
        <v>58</v>
      </c>
      <c r="B19" t="s">
        <v>29</v>
      </c>
      <c r="C19" t="s">
        <v>70</v>
      </c>
      <c r="D19" t="s">
        <v>96</v>
      </c>
      <c r="E19" t="s">
        <v>120</v>
      </c>
      <c r="F19">
        <v>175000</v>
      </c>
      <c r="G19">
        <v>0</v>
      </c>
      <c r="H19">
        <v>0</v>
      </c>
      <c r="I19">
        <v>175000</v>
      </c>
      <c r="J19">
        <v>45297.54</v>
      </c>
      <c r="K19">
        <v>0</v>
      </c>
      <c r="L19">
        <v>129702.46</v>
      </c>
      <c r="M19">
        <v>136</v>
      </c>
      <c r="N19" t="s">
        <v>59</v>
      </c>
      <c r="O19">
        <v>479</v>
      </c>
      <c r="P19" t="s">
        <v>121</v>
      </c>
      <c r="Q19" t="s">
        <v>122</v>
      </c>
      <c r="R19">
        <v>200019603038039</v>
      </c>
      <c r="S19">
        <v>1</v>
      </c>
      <c r="T19">
        <v>12425</v>
      </c>
      <c r="U19">
        <v>972.5</v>
      </c>
      <c r="V19">
        <v>12407.5</v>
      </c>
    </row>
    <row r="20" spans="1:22" x14ac:dyDescent="0.25">
      <c r="A20" t="s">
        <v>62</v>
      </c>
      <c r="B20" t="s">
        <v>25</v>
      </c>
      <c r="C20" t="s">
        <v>70</v>
      </c>
      <c r="D20" t="s">
        <v>97</v>
      </c>
      <c r="E20" t="s">
        <v>120</v>
      </c>
      <c r="F20">
        <v>45000</v>
      </c>
      <c r="G20">
        <v>0</v>
      </c>
      <c r="H20">
        <v>0</v>
      </c>
      <c r="I20">
        <v>45000</v>
      </c>
      <c r="J20">
        <v>3832.83</v>
      </c>
      <c r="K20">
        <v>0</v>
      </c>
      <c r="L20">
        <v>41167.17</v>
      </c>
      <c r="M20">
        <v>251</v>
      </c>
      <c r="N20" t="s">
        <v>63</v>
      </c>
      <c r="O20">
        <v>122</v>
      </c>
      <c r="P20" t="s">
        <v>121</v>
      </c>
      <c r="Q20" t="s">
        <v>122</v>
      </c>
      <c r="R20">
        <v>200019605634529</v>
      </c>
      <c r="S20">
        <v>1</v>
      </c>
      <c r="T20">
        <v>3195</v>
      </c>
      <c r="U20">
        <v>585</v>
      </c>
      <c r="V20">
        <v>3190.5</v>
      </c>
    </row>
    <row r="21" spans="1:22" x14ac:dyDescent="0.25">
      <c r="A21" t="s">
        <v>98</v>
      </c>
      <c r="B21" t="s">
        <v>123</v>
      </c>
      <c r="C21" t="s">
        <v>70</v>
      </c>
      <c r="D21" t="s">
        <v>99</v>
      </c>
      <c r="E21" t="s">
        <v>120</v>
      </c>
      <c r="F21">
        <v>40000</v>
      </c>
      <c r="G21">
        <v>0</v>
      </c>
      <c r="H21">
        <v>0</v>
      </c>
      <c r="I21">
        <v>40000</v>
      </c>
      <c r="J21">
        <v>2831.65</v>
      </c>
      <c r="K21">
        <v>0</v>
      </c>
      <c r="L21">
        <v>37168.35</v>
      </c>
      <c r="M21">
        <v>7</v>
      </c>
      <c r="N21" t="s">
        <v>20</v>
      </c>
      <c r="O21">
        <v>482</v>
      </c>
      <c r="P21" t="s">
        <v>121</v>
      </c>
      <c r="Q21" t="s">
        <v>122</v>
      </c>
      <c r="R21">
        <v>200019605089173</v>
      </c>
      <c r="S21">
        <v>1</v>
      </c>
      <c r="T21">
        <v>2840</v>
      </c>
      <c r="U21">
        <v>520</v>
      </c>
      <c r="V21">
        <v>2836</v>
      </c>
    </row>
    <row r="22" spans="1:22" x14ac:dyDescent="0.25">
      <c r="A22" t="s">
        <v>64</v>
      </c>
      <c r="B22" t="s">
        <v>65</v>
      </c>
      <c r="C22" t="s">
        <v>70</v>
      </c>
      <c r="D22" t="s">
        <v>100</v>
      </c>
      <c r="E22" t="s">
        <v>120</v>
      </c>
      <c r="F22">
        <v>183314</v>
      </c>
      <c r="G22">
        <v>0</v>
      </c>
      <c r="H22">
        <v>0</v>
      </c>
      <c r="I22">
        <v>183314</v>
      </c>
      <c r="J22">
        <v>42561.83</v>
      </c>
      <c r="K22">
        <v>0</v>
      </c>
      <c r="L22">
        <v>140752.17000000001</v>
      </c>
      <c r="M22">
        <v>7</v>
      </c>
      <c r="N22" t="s">
        <v>20</v>
      </c>
      <c r="O22">
        <v>332</v>
      </c>
      <c r="P22" t="s">
        <v>121</v>
      </c>
      <c r="Q22" t="s">
        <v>122</v>
      </c>
      <c r="R22">
        <v>200019603720258</v>
      </c>
      <c r="S22">
        <v>1</v>
      </c>
      <c r="T22">
        <v>13015.29</v>
      </c>
      <c r="U22">
        <v>972.5</v>
      </c>
      <c r="V22">
        <v>12996.96</v>
      </c>
    </row>
  </sheetData>
  <autoFilter ref="A1:V1" xr:uid="{E0817152-FD9B-4AC5-AE05-FCB913AB5B9C}">
    <sortState xmlns:xlrd2="http://schemas.microsoft.com/office/spreadsheetml/2017/richdata2" ref="A2:V22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Nómina contratados dic. 2023</vt:lpstr>
      <vt:lpstr>EVENTUAL TRABAJO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2024-01-08T19:17:37Z</cp:lastPrinted>
  <dcterms:created xsi:type="dcterms:W3CDTF">2023-11-30T12:55:44Z</dcterms:created>
  <dcterms:modified xsi:type="dcterms:W3CDTF">2024-01-08T19:44:07Z</dcterms:modified>
</cp:coreProperties>
</file>