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portal web\"/>
    </mc:Choice>
  </mc:AlternateContent>
  <xr:revisionPtr revIDLastSave="0" documentId="13_ncr:1_{1F123244-8EF1-48B5-A2F9-C4F829EAA422}" xr6:coauthVersionLast="47" xr6:coauthVersionMax="47" xr10:uidLastSave="{00000000-0000-0000-0000-000000000000}"/>
  <bookViews>
    <workbookView xWindow="2340" yWindow="2340" windowWidth="25380" windowHeight="11295" xr2:uid="{C12A0AD4-8778-468C-8163-C99798D9B1AF}"/>
  </bookViews>
  <sheets>
    <sheet name="Nómina contratados jul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R15" i="1" s="1"/>
  <c r="Q16" i="1"/>
  <c r="R16" i="1" s="1"/>
  <c r="Q17" i="1"/>
  <c r="R17" i="1" s="1"/>
  <c r="Q18" i="1"/>
  <c r="R18" i="1" s="1"/>
  <c r="P28" i="1"/>
  <c r="I18" i="1"/>
  <c r="I15" i="1"/>
  <c r="O28" i="1"/>
  <c r="N28" i="1"/>
  <c r="M28" i="1"/>
  <c r="L28" i="1"/>
  <c r="K28" i="1"/>
  <c r="J28" i="1"/>
  <c r="H28" i="1"/>
  <c r="G28" i="1"/>
  <c r="Q27" i="1"/>
  <c r="R27" i="1" s="1"/>
  <c r="I27" i="1"/>
  <c r="Q26" i="1"/>
  <c r="R26" i="1" s="1"/>
  <c r="I26" i="1"/>
  <c r="Q25" i="1"/>
  <c r="R25" i="1" s="1"/>
  <c r="I25" i="1"/>
  <c r="Q24" i="1"/>
  <c r="R24" i="1" s="1"/>
  <c r="I24" i="1"/>
  <c r="Q23" i="1"/>
  <c r="R23" i="1" s="1"/>
  <c r="I23" i="1"/>
  <c r="Q22" i="1"/>
  <c r="R22" i="1" s="1"/>
  <c r="I22" i="1"/>
  <c r="Q21" i="1"/>
  <c r="R21" i="1" s="1"/>
  <c r="I21" i="1"/>
  <c r="Q20" i="1"/>
  <c r="R20" i="1" s="1"/>
  <c r="I20" i="1"/>
  <c r="Q19" i="1"/>
  <c r="R19" i="1" s="1"/>
  <c r="I19" i="1"/>
  <c r="I17" i="1"/>
  <c r="I16" i="1"/>
  <c r="Q14" i="1"/>
  <c r="R14" i="1" s="1"/>
  <c r="I14" i="1"/>
  <c r="Q13" i="1"/>
  <c r="R13" i="1" s="1"/>
  <c r="I13" i="1"/>
  <c r="Q12" i="1"/>
  <c r="R12" i="1" s="1"/>
  <c r="I12" i="1"/>
  <c r="Q11" i="1"/>
  <c r="R11" i="1" s="1"/>
  <c r="I11" i="1"/>
  <c r="Q10" i="1"/>
  <c r="R10" i="1" s="1"/>
  <c r="I10" i="1"/>
  <c r="Q9" i="1"/>
  <c r="R9" i="1" s="1"/>
  <c r="I9" i="1"/>
  <c r="I28" i="1" l="1"/>
  <c r="R28" i="1"/>
  <c r="Q28" i="1"/>
</calcChain>
</file>

<file path=xl/sharedStrings.xml><?xml version="1.0" encoding="utf-8"?>
<sst xmlns="http://schemas.openxmlformats.org/spreadsheetml/2006/main" count="161" uniqueCount="82">
  <si>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</si>
  <si>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</si>
  <si>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</si>
  <si>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</si>
  <si>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</si>
  <si>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</si>
  <si>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Fecha de Inicio</t>
  </si>
  <si>
    <t>Fecha de Termino</t>
  </si>
  <si>
    <t>Sueldo Retroactivo</t>
  </si>
  <si>
    <t>Total Ingresos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</si>
  <si>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</si>
  <si>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</si>
  <si>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</si>
  <si>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</si>
  <si>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</si>
  <si>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</si>
  <si>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</si>
  <si>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</si>
  <si>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</si>
  <si>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</si>
  <si>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ANDERSON JOSE DUARTE GARCIA</t>
  </si>
  <si>
    <t>AGRIMENSOR</t>
  </si>
  <si>
    <t>DIRECCION JURIDICA</t>
  </si>
  <si>
    <t>PERSONAL CONTRATADO</t>
  </si>
  <si>
    <t>01 de Abril 2023</t>
  </si>
  <si>
    <t>30 de Septiembre 2023</t>
  </si>
  <si>
    <t xml:space="preserve">MASCULINO </t>
  </si>
  <si>
    <t>CESAR AMADEO PERALTA GOMEZ</t>
  </si>
  <si>
    <t>ASESOR</t>
  </si>
  <si>
    <t>DESPACHO DEL MINISTRO</t>
  </si>
  <si>
    <t>CHRISTIAN ALBERTO MOLINA ESTEVEZ</t>
  </si>
  <si>
    <t>ASESOR DE GESTION FIDUCIARIA</t>
  </si>
  <si>
    <t>CLEOTILDE MAURA CUEVAS DE MOSQUEA</t>
  </si>
  <si>
    <t>ASESORA</t>
  </si>
  <si>
    <t>DIRECCION DE RECURSOS HUMANOS</t>
  </si>
  <si>
    <t>FEMENINO</t>
  </si>
  <si>
    <t>FABIEN ALAIN NOEL DE LENGAIGNE DU CH</t>
  </si>
  <si>
    <t>CONSULTOR LOGISTICO DE TRANSP</t>
  </si>
  <si>
    <t>01 de Marzo 2023</t>
  </si>
  <si>
    <t>FABIO ALEXANDER CABRAL GUERRERO</t>
  </si>
  <si>
    <t>VICEMINISTERIO DE NORMAS, REGLAMENTOS Y</t>
  </si>
  <si>
    <t>30 de Agosto 2023</t>
  </si>
  <si>
    <t>JAVIER ENRIQUE CRESPO ALMANZAR</t>
  </si>
  <si>
    <t>01 de Junio 2023</t>
  </si>
  <si>
    <t>30 de Noviembre 2023</t>
  </si>
  <si>
    <t>JHOAN GABRIEL DIAZ POPOTERS</t>
  </si>
  <si>
    <t>OFICINA INVIVIENDA</t>
  </si>
  <si>
    <t>JOEL IRISARIS PAULINO CASTELLANOS</t>
  </si>
  <si>
    <t>VICEMINISTERIO DE POLITICAS Y PLANF.DE V</t>
  </si>
  <si>
    <t>JOSE ENRIQUE LOIS MALKUN</t>
  </si>
  <si>
    <t xml:space="preserve">ASESOR FINANCIERO </t>
  </si>
  <si>
    <t>JOSE MIGUEL OTAÑEZ MORALES</t>
  </si>
  <si>
    <t>COORDINADOR DE COMUNICACIONES</t>
  </si>
  <si>
    <t>DIRECCION DE COMUNICACIONES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</si>
  <si>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</si>
  <si>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</si>
  <si>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</si>
  <si>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</si>
  <si>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</si>
  <si>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</si>
  <si>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</si>
  <si>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</si>
  <si>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MISAEL NUÑEZ</t>
  </si>
  <si>
    <t>ROBERTO GONZALEZ MANRIQUE</t>
  </si>
  <si>
    <t>VICTOR RAFAEL VENTURA MOREL</t>
  </si>
  <si>
    <t>CONSULTOR DISEÑO CONTRA INCEND</t>
  </si>
  <si>
    <t>Visto por:</t>
  </si>
  <si>
    <t>Lic. Giannina Méndez</t>
  </si>
  <si>
    <t>Directora Financiera</t>
  </si>
  <si>
    <t>IMER ULISES RAMIREZ DIAZ</t>
  </si>
  <si>
    <t>JOANNA PIERINA CARAM IBARRA</t>
  </si>
  <si>
    <t>COMUNICACIONES</t>
  </si>
  <si>
    <t>DIRECCION DE COMPRAS Y CONTRATACIONES</t>
  </si>
  <si>
    <t>01 de Julio 2023</t>
  </si>
  <si>
    <t>31 de Diciembre 2023</t>
  </si>
  <si>
    <t>PERSONAL CONTRATADO- Julio 2023</t>
  </si>
  <si>
    <t>Sueldo Julio 2023</t>
  </si>
  <si>
    <t>30 de Diciembre 2023</t>
  </si>
  <si>
    <t>01 de Octubre 2023</t>
  </si>
  <si>
    <t>Preparado por:</t>
  </si>
  <si>
    <t>Lic. Esmelyn Abreu</t>
  </si>
  <si>
    <t>Enc.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</si>
</sst>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0" fontId="6" fillId="2" borderId="1" xfId="0" applyFont="1" applyFill="1" applyBorder="1" applyAlignment="1">
      <alignment horizontal="center" wrapText="1"/>
    </xf>
    <xf numFmtId="43" fontId="0" fillId="0" borderId="0" xfId="1" applyFont="1" applyFill="1"/>
    <xf numFmtId="43" fontId="0" fillId="0" borderId="0" xfId="0" applyNumberFormat="1"/>
    <xf numFmtId="43" fontId="0" fillId="0" borderId="0" xfId="1" applyFont="1"/>
    <xf numFmtId="0" fontId="2" fillId="0" borderId="0" xfId="0" applyFont="1"/>
    <xf numFmtId="43" fontId="2" fillId="0" borderId="0" xfId="0" applyNumberFormat="1" applyFont="1"/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2" fontId="0" fillId="0" borderId="0" xfId="1" applyNumberFormat="1" applyFont="1"/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0</xdr:row>
      <xdr:rowOff>128480</xdr:rowOff>
    </xdr:from>
    <xdr:to>
      <xdr:col>1</xdr:col>
      <xdr:colOff>19050</xdr:colOff>
      <xdr:row>4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9EEF4D-2D81-41C6-81EC-B1B15E64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123950" y="128480"/>
          <a:ext cx="1571625" cy="1014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859D-B081-4C65-A031-CA1F2C9AF98C}">
  <sheetPr>
    <pageSetUpPr fitToPage="1"/>
  </sheetPr>
  <dimension ref="A1:S38"/>
  <sheetViews>
    <sheetView showGridLines="0" tabSelected="1" topLeftCell="B8" workbookViewId="0">
      <selection activeCell="B30" sqref="B30"/>
    </sheetView>
  </sheetViews>
  <sheetFormatPr defaultColWidth="11.42578125" defaultRowHeight="15" x14ac:dyDescent="0.25"/>
  <cols>
    <col min="1" max="1" width="40.140625" bestFit="1" customWidth="1"/>
    <col min="2" max="2" width="34.85546875" customWidth="1"/>
    <col min="3" max="3" width="43" customWidth="1"/>
    <col min="4" max="4" width="23.42578125" customWidth="1"/>
    <col min="5" max="5" width="16.140625" customWidth="1"/>
    <col min="6" max="6" width="21.28515625" customWidth="1"/>
    <col min="7" max="7" width="18.28515625" customWidth="1"/>
    <col min="8" max="8" width="14.7109375" customWidth="1"/>
    <col min="9" max="9" width="18.28515625" customWidth="1"/>
    <col min="10" max="10" width="15.42578125" customWidth="1"/>
    <col min="11" max="11" width="16" customWidth="1"/>
    <col min="12" max="12" width="10" customWidth="1"/>
    <col min="13" max="13" width="11.42578125" customWidth="1"/>
    <col min="14" max="14" width="14.140625" customWidth="1"/>
    <col min="15" max="15" width="13" customWidth="1"/>
    <col min="16" max="16" width="14" customWidth="1"/>
    <col min="17" max="17" width="15.85546875" customWidth="1"/>
    <col min="18" max="18" width="18.28515625" customWidth="1"/>
    <col min="19" max="19" width="12.140625" customWidth="1"/>
  </cols>
  <sheetData>
    <row r="1" spans="1:19" ht="22.5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E2" s="1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4"/>
      <c r="R2" s="5"/>
      <c r="S2" s="5"/>
    </row>
    <row r="3" spans="1:19" ht="22.5" x14ac:dyDescent="0.3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25">
      <c r="E4" s="1"/>
      <c r="F4" s="2"/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5"/>
      <c r="S4" s="5"/>
    </row>
    <row r="5" spans="1:19" ht="22.5" x14ac:dyDescent="0.35">
      <c r="A5" s="23" t="s">
        <v>75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7" spans="1:19" ht="15.75" thickBot="1" x14ac:dyDescent="0.3"/>
    <row r="8" spans="1:19" ht="30" thickBot="1" x14ac:dyDescent="0.3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76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</row>
    <row r="9" spans="1:19" x14ac:dyDescent="0.25">
      <c r="A9" t="s">
        <v>20</v>
      </c>
      <c r="B9" t="s">
        <v>21</v>
      </c>
      <c r="C9" t="s">
        <v>22</v>
      </c>
      <c r="D9" t="s">
        <v>23</v>
      </c>
      <c r="E9" t="s">
        <v>24</v>
      </c>
      <c r="F9" t="s">
        <v>25</v>
      </c>
      <c r="G9" s="7">
        <v>150000</v>
      </c>
      <c r="H9" s="7">
        <v>0</v>
      </c>
      <c r="I9" s="7">
        <f t="shared" ref="I9:I27" si="0">+G9</f>
        <v>150000</v>
      </c>
      <c r="J9" s="9">
        <v>4305</v>
      </c>
      <c r="K9" s="9">
        <v>0</v>
      </c>
      <c r="L9" s="9">
        <v>0</v>
      </c>
      <c r="M9" s="7">
        <v>25</v>
      </c>
      <c r="N9" s="7">
        <v>0</v>
      </c>
      <c r="O9" s="7">
        <v>0</v>
      </c>
      <c r="P9" s="22">
        <v>4560</v>
      </c>
      <c r="Q9" s="8">
        <f t="shared" ref="Q9:Q27" si="1">SUM(J9:P9)</f>
        <v>8890</v>
      </c>
      <c r="R9" s="8">
        <f t="shared" ref="R9:R27" si="2">+G9-Q9</f>
        <v>141110</v>
      </c>
      <c r="S9" t="s">
        <v>26</v>
      </c>
    </row>
    <row r="10" spans="1:19" x14ac:dyDescent="0.25">
      <c r="A10" t="s">
        <v>27</v>
      </c>
      <c r="B10" t="s">
        <v>28</v>
      </c>
      <c r="C10" t="s">
        <v>29</v>
      </c>
      <c r="D10" t="s">
        <v>23</v>
      </c>
      <c r="E10" t="s">
        <v>24</v>
      </c>
      <c r="F10" t="s">
        <v>25</v>
      </c>
      <c r="G10" s="7">
        <v>200000</v>
      </c>
      <c r="H10" s="7">
        <v>0</v>
      </c>
      <c r="I10" s="7">
        <f t="shared" si="0"/>
        <v>200000</v>
      </c>
      <c r="J10" s="9">
        <v>5740</v>
      </c>
      <c r="K10" s="9">
        <v>35726.589999999997</v>
      </c>
      <c r="L10" s="9">
        <v>0</v>
      </c>
      <c r="M10" s="7">
        <v>25</v>
      </c>
      <c r="N10" s="7">
        <v>0</v>
      </c>
      <c r="O10" s="7">
        <v>0</v>
      </c>
      <c r="P10" s="9">
        <v>5685.41</v>
      </c>
      <c r="Q10" s="8">
        <f t="shared" si="1"/>
        <v>47177</v>
      </c>
      <c r="R10" s="8">
        <f t="shared" si="2"/>
        <v>152823</v>
      </c>
      <c r="S10" t="s">
        <v>26</v>
      </c>
    </row>
    <row r="11" spans="1:19" x14ac:dyDescent="0.25">
      <c r="A11" t="s">
        <v>30</v>
      </c>
      <c r="B11" t="s">
        <v>31</v>
      </c>
      <c r="C11" t="s">
        <v>22</v>
      </c>
      <c r="D11" t="s">
        <v>23</v>
      </c>
      <c r="E11" t="s">
        <v>24</v>
      </c>
      <c r="F11" t="s">
        <v>25</v>
      </c>
      <c r="G11" s="7">
        <v>229200</v>
      </c>
      <c r="H11" s="7">
        <v>0</v>
      </c>
      <c r="I11" s="7">
        <f t="shared" si="0"/>
        <v>229200</v>
      </c>
      <c r="J11" s="9">
        <v>6578.04</v>
      </c>
      <c r="K11" s="9">
        <v>42817.08</v>
      </c>
      <c r="L11" s="9">
        <v>0</v>
      </c>
      <c r="M11" s="7">
        <v>25</v>
      </c>
      <c r="N11" s="7">
        <v>0</v>
      </c>
      <c r="O11" s="7">
        <v>0</v>
      </c>
      <c r="P11" s="9">
        <v>5685.41</v>
      </c>
      <c r="Q11" s="8">
        <f t="shared" si="1"/>
        <v>55105.53</v>
      </c>
      <c r="R11" s="8">
        <f t="shared" si="2"/>
        <v>174094.47</v>
      </c>
      <c r="S11" t="s">
        <v>26</v>
      </c>
    </row>
    <row r="12" spans="1:19" x14ac:dyDescent="0.25">
      <c r="A12" t="s">
        <v>32</v>
      </c>
      <c r="B12" t="s">
        <v>33</v>
      </c>
      <c r="C12" t="s">
        <v>34</v>
      </c>
      <c r="D12" t="s">
        <v>23</v>
      </c>
      <c r="E12" t="s">
        <v>24</v>
      </c>
      <c r="F12" t="s">
        <v>25</v>
      </c>
      <c r="G12" s="7">
        <v>50000</v>
      </c>
      <c r="H12" s="7">
        <v>0</v>
      </c>
      <c r="I12" s="7">
        <f t="shared" si="0"/>
        <v>50000</v>
      </c>
      <c r="J12" s="9">
        <v>1435</v>
      </c>
      <c r="K12" s="9">
        <v>1854</v>
      </c>
      <c r="L12" s="9">
        <v>0</v>
      </c>
      <c r="M12" s="7">
        <v>25</v>
      </c>
      <c r="N12" s="7">
        <v>0</v>
      </c>
      <c r="O12" s="7">
        <v>0</v>
      </c>
      <c r="P12" s="9">
        <v>1520</v>
      </c>
      <c r="Q12" s="8">
        <f t="shared" si="1"/>
        <v>4834</v>
      </c>
      <c r="R12" s="8">
        <f t="shared" si="2"/>
        <v>45166</v>
      </c>
      <c r="S12" t="s">
        <v>35</v>
      </c>
    </row>
    <row r="13" spans="1:19" x14ac:dyDescent="0.25">
      <c r="A13" t="s">
        <v>36</v>
      </c>
      <c r="B13" t="s">
        <v>37</v>
      </c>
      <c r="C13" t="s">
        <v>22</v>
      </c>
      <c r="D13" t="s">
        <v>23</v>
      </c>
      <c r="E13" t="s">
        <v>73</v>
      </c>
      <c r="F13" t="s">
        <v>77</v>
      </c>
      <c r="G13" s="7">
        <v>200000</v>
      </c>
      <c r="H13" s="7">
        <v>0</v>
      </c>
      <c r="I13" s="7">
        <f t="shared" si="0"/>
        <v>200000</v>
      </c>
      <c r="J13" s="9">
        <v>5740</v>
      </c>
      <c r="K13" s="9">
        <v>35726.589999999997</v>
      </c>
      <c r="L13" s="9">
        <v>0</v>
      </c>
      <c r="M13" s="7">
        <v>25</v>
      </c>
      <c r="N13" s="7">
        <v>0</v>
      </c>
      <c r="O13" s="7">
        <v>0</v>
      </c>
      <c r="P13" s="9">
        <v>5685.41</v>
      </c>
      <c r="Q13" s="8">
        <f t="shared" si="1"/>
        <v>47177</v>
      </c>
      <c r="R13" s="8">
        <f t="shared" si="2"/>
        <v>152823</v>
      </c>
      <c r="S13" t="s">
        <v>26</v>
      </c>
    </row>
    <row r="14" spans="1:19" x14ac:dyDescent="0.25">
      <c r="A14" t="s">
        <v>39</v>
      </c>
      <c r="B14" t="s">
        <v>28</v>
      </c>
      <c r="C14" t="s">
        <v>40</v>
      </c>
      <c r="D14" t="s">
        <v>23</v>
      </c>
      <c r="E14" t="s">
        <v>38</v>
      </c>
      <c r="F14" t="s">
        <v>41</v>
      </c>
      <c r="G14" s="7">
        <v>65000</v>
      </c>
      <c r="H14" s="7">
        <v>0</v>
      </c>
      <c r="I14" s="7">
        <f t="shared" si="0"/>
        <v>65000</v>
      </c>
      <c r="J14" s="9">
        <v>1865.5</v>
      </c>
      <c r="K14" s="9">
        <v>4427.55</v>
      </c>
      <c r="L14" s="9">
        <v>0</v>
      </c>
      <c r="M14" s="7">
        <v>25</v>
      </c>
      <c r="N14" s="7">
        <v>0</v>
      </c>
      <c r="O14" s="7">
        <v>0</v>
      </c>
      <c r="P14" s="9">
        <v>1976</v>
      </c>
      <c r="Q14" s="8">
        <f t="shared" si="1"/>
        <v>8294.0499999999993</v>
      </c>
      <c r="R14" s="8">
        <f t="shared" si="2"/>
        <v>56705.95</v>
      </c>
      <c r="S14" t="s">
        <v>26</v>
      </c>
    </row>
    <row r="15" spans="1:19" x14ac:dyDescent="0.25">
      <c r="A15" t="s">
        <v>69</v>
      </c>
      <c r="B15" t="s">
        <v>28</v>
      </c>
      <c r="C15" t="s">
        <v>71</v>
      </c>
      <c r="D15" t="s">
        <v>23</v>
      </c>
      <c r="E15" t="s">
        <v>73</v>
      </c>
      <c r="F15" t="s">
        <v>74</v>
      </c>
      <c r="G15" s="7">
        <v>70000</v>
      </c>
      <c r="H15" s="7"/>
      <c r="I15" s="7">
        <f t="shared" si="0"/>
        <v>70000</v>
      </c>
      <c r="J15" s="9">
        <v>2009</v>
      </c>
      <c r="K15" s="9">
        <v>5368.45</v>
      </c>
      <c r="L15" s="9"/>
      <c r="M15" s="7">
        <v>25</v>
      </c>
      <c r="N15" s="7"/>
      <c r="O15" s="7"/>
      <c r="P15" s="9">
        <v>2128</v>
      </c>
      <c r="Q15" s="8">
        <f t="shared" si="1"/>
        <v>9530.4500000000007</v>
      </c>
      <c r="R15" s="8">
        <f t="shared" si="2"/>
        <v>60469.55</v>
      </c>
      <c r="S15" t="s">
        <v>26</v>
      </c>
    </row>
    <row r="16" spans="1:19" x14ac:dyDescent="0.25">
      <c r="A16" t="s">
        <v>42</v>
      </c>
      <c r="B16" t="s">
        <v>28</v>
      </c>
      <c r="C16" t="s">
        <v>22</v>
      </c>
      <c r="D16" t="s">
        <v>23</v>
      </c>
      <c r="E16" t="s">
        <v>43</v>
      </c>
      <c r="F16" t="s">
        <v>44</v>
      </c>
      <c r="G16" s="7">
        <v>130000</v>
      </c>
      <c r="H16" s="7">
        <v>0</v>
      </c>
      <c r="I16" s="7">
        <f t="shared" si="0"/>
        <v>130000</v>
      </c>
      <c r="J16" s="9">
        <v>3731</v>
      </c>
      <c r="K16" s="9">
        <v>19162.189999999999</v>
      </c>
      <c r="L16" s="9">
        <v>0</v>
      </c>
      <c r="M16" s="7">
        <v>25</v>
      </c>
      <c r="N16" s="7">
        <v>0</v>
      </c>
      <c r="O16" s="7">
        <v>0</v>
      </c>
      <c r="P16" s="9">
        <v>3952</v>
      </c>
      <c r="Q16" s="8">
        <f t="shared" si="1"/>
        <v>26870.19</v>
      </c>
      <c r="R16" s="8">
        <f t="shared" si="2"/>
        <v>103129.81</v>
      </c>
      <c r="S16" t="s">
        <v>26</v>
      </c>
    </row>
    <row r="17" spans="1:19" x14ac:dyDescent="0.25">
      <c r="A17" t="s">
        <v>45</v>
      </c>
      <c r="B17" t="s">
        <v>28</v>
      </c>
      <c r="C17" t="s">
        <v>46</v>
      </c>
      <c r="D17" t="s">
        <v>23</v>
      </c>
      <c r="E17" t="s">
        <v>38</v>
      </c>
      <c r="F17" t="s">
        <v>41</v>
      </c>
      <c r="G17" s="7">
        <v>55000</v>
      </c>
      <c r="H17" s="7">
        <v>0</v>
      </c>
      <c r="I17" s="7">
        <f t="shared" si="0"/>
        <v>55000</v>
      </c>
      <c r="J17" s="9">
        <v>1578.5</v>
      </c>
      <c r="K17" s="9">
        <v>2559.6799999999998</v>
      </c>
      <c r="L17" s="9">
        <v>0</v>
      </c>
      <c r="M17" s="7">
        <v>25</v>
      </c>
      <c r="N17" s="7">
        <v>0</v>
      </c>
      <c r="O17" s="7">
        <v>0</v>
      </c>
      <c r="P17" s="9">
        <v>1672</v>
      </c>
      <c r="Q17" s="8">
        <f t="shared" si="1"/>
        <v>5835.18</v>
      </c>
      <c r="R17" s="8">
        <f t="shared" si="2"/>
        <v>49164.82</v>
      </c>
      <c r="S17" t="s">
        <v>26</v>
      </c>
    </row>
    <row r="18" spans="1:19" x14ac:dyDescent="0.25">
      <c r="A18" t="s">
        <v>70</v>
      </c>
      <c r="B18" t="s">
        <v>33</v>
      </c>
      <c r="C18" t="s">
        <v>72</v>
      </c>
      <c r="D18" t="s">
        <v>23</v>
      </c>
      <c r="E18" t="s">
        <v>73</v>
      </c>
      <c r="F18" t="s">
        <v>78</v>
      </c>
      <c r="G18" s="7">
        <v>65000</v>
      </c>
      <c r="H18" s="7">
        <v>0</v>
      </c>
      <c r="I18" s="7">
        <f t="shared" si="0"/>
        <v>65000</v>
      </c>
      <c r="J18" s="9">
        <v>1865.5</v>
      </c>
      <c r="K18" s="9">
        <v>4427.55</v>
      </c>
      <c r="L18" s="9"/>
      <c r="M18" s="7">
        <v>25</v>
      </c>
      <c r="N18" s="7"/>
      <c r="O18" s="7"/>
      <c r="P18" s="9">
        <v>1976</v>
      </c>
      <c r="Q18" s="8">
        <f t="shared" si="1"/>
        <v>8294.0499999999993</v>
      </c>
      <c r="R18" s="8">
        <f t="shared" si="2"/>
        <v>56705.95</v>
      </c>
      <c r="S18" t="s">
        <v>35</v>
      </c>
    </row>
    <row r="19" spans="1:19" x14ac:dyDescent="0.25">
      <c r="A19" t="s">
        <v>47</v>
      </c>
      <c r="B19" t="s">
        <v>28</v>
      </c>
      <c r="C19" t="s">
        <v>48</v>
      </c>
      <c r="D19" t="s">
        <v>23</v>
      </c>
      <c r="E19" t="s">
        <v>73</v>
      </c>
      <c r="F19" t="s">
        <v>77</v>
      </c>
      <c r="G19" s="7">
        <v>150000</v>
      </c>
      <c r="H19" s="7">
        <v>0</v>
      </c>
      <c r="I19" s="7">
        <f t="shared" si="0"/>
        <v>150000</v>
      </c>
      <c r="J19" s="9">
        <v>4305</v>
      </c>
      <c r="K19" s="9">
        <v>23866.69</v>
      </c>
      <c r="L19" s="9">
        <v>0</v>
      </c>
      <c r="M19" s="7">
        <v>25</v>
      </c>
      <c r="N19" s="7">
        <v>0</v>
      </c>
      <c r="O19" s="7">
        <v>0</v>
      </c>
      <c r="P19" s="9">
        <v>4560</v>
      </c>
      <c r="Q19" s="8">
        <f t="shared" si="1"/>
        <v>32756.69</v>
      </c>
      <c r="R19" s="8">
        <f t="shared" si="2"/>
        <v>117243.31</v>
      </c>
      <c r="S19" t="s">
        <v>26</v>
      </c>
    </row>
    <row r="20" spans="1:19" x14ac:dyDescent="0.25">
      <c r="A20" t="s">
        <v>49</v>
      </c>
      <c r="B20" t="s">
        <v>50</v>
      </c>
      <c r="C20" t="s">
        <v>22</v>
      </c>
      <c r="D20" t="s">
        <v>23</v>
      </c>
      <c r="E20" t="s">
        <v>73</v>
      </c>
      <c r="F20" t="s">
        <v>77</v>
      </c>
      <c r="G20" s="7">
        <v>200000</v>
      </c>
      <c r="H20" s="7">
        <v>0</v>
      </c>
      <c r="I20" s="7">
        <f t="shared" si="0"/>
        <v>200000</v>
      </c>
      <c r="J20" s="9">
        <v>5740</v>
      </c>
      <c r="K20" s="9">
        <v>35726.589999999997</v>
      </c>
      <c r="L20" s="9">
        <v>0</v>
      </c>
      <c r="M20" s="7">
        <v>25</v>
      </c>
      <c r="N20" s="7">
        <v>0</v>
      </c>
      <c r="O20" s="7">
        <v>0</v>
      </c>
      <c r="P20" s="9">
        <v>5685.41</v>
      </c>
      <c r="Q20" s="8">
        <f t="shared" si="1"/>
        <v>47177</v>
      </c>
      <c r="R20" s="8">
        <f t="shared" si="2"/>
        <v>152823</v>
      </c>
      <c r="S20" t="s">
        <v>26</v>
      </c>
    </row>
    <row r="21" spans="1:19" x14ac:dyDescent="0.25">
      <c r="A21" t="s">
        <v>51</v>
      </c>
      <c r="B21" t="s">
        <v>52</v>
      </c>
      <c r="C21" t="s">
        <v>53</v>
      </c>
      <c r="D21" t="s">
        <v>23</v>
      </c>
      <c r="E21" t="s">
        <v>24</v>
      </c>
      <c r="F21" t="s">
        <v>25</v>
      </c>
      <c r="G21" s="7">
        <v>90000</v>
      </c>
      <c r="H21" s="7">
        <v>0</v>
      </c>
      <c r="I21" s="7">
        <f t="shared" si="0"/>
        <v>90000</v>
      </c>
      <c r="J21" s="9">
        <v>2583</v>
      </c>
      <c r="K21" s="9">
        <v>9753.19</v>
      </c>
      <c r="L21" s="9">
        <v>0</v>
      </c>
      <c r="M21" s="7">
        <v>25</v>
      </c>
      <c r="N21" s="7">
        <v>0</v>
      </c>
      <c r="O21" s="7">
        <v>0</v>
      </c>
      <c r="P21" s="9">
        <v>2736</v>
      </c>
      <c r="Q21" s="8">
        <f t="shared" si="1"/>
        <v>15097.19</v>
      </c>
      <c r="R21" s="8">
        <f t="shared" si="2"/>
        <v>74902.81</v>
      </c>
      <c r="S21" t="s">
        <v>26</v>
      </c>
    </row>
    <row r="22" spans="1:19" x14ac:dyDescent="0.25">
      <c r="A22" t="s">
        <v>54</v>
      </c>
      <c r="B22" t="s">
        <v>55</v>
      </c>
      <c r="C22" t="s">
        <v>56</v>
      </c>
      <c r="D22" t="s">
        <v>23</v>
      </c>
      <c r="E22" t="s">
        <v>24</v>
      </c>
      <c r="F22" t="s">
        <v>25</v>
      </c>
      <c r="G22" s="7">
        <v>150000</v>
      </c>
      <c r="H22" s="7">
        <v>0</v>
      </c>
      <c r="I22" s="7">
        <f t="shared" si="0"/>
        <v>150000</v>
      </c>
      <c r="J22" s="9">
        <v>4305</v>
      </c>
      <c r="K22" s="9">
        <v>23866.69</v>
      </c>
      <c r="L22" s="9">
        <v>0</v>
      </c>
      <c r="M22" s="7">
        <v>25</v>
      </c>
      <c r="N22" s="7">
        <v>0</v>
      </c>
      <c r="O22" s="7">
        <v>0</v>
      </c>
      <c r="P22" s="9">
        <v>4560</v>
      </c>
      <c r="Q22" s="8">
        <f t="shared" si="1"/>
        <v>32756.69</v>
      </c>
      <c r="R22" s="8">
        <f t="shared" si="2"/>
        <v>117243.31</v>
      </c>
      <c r="S22" t="s">
        <v>26</v>
      </c>
    </row>
    <row r="23" spans="1:19" x14ac:dyDescent="0.25">
      <c r="A23" t="s">
        <v>57</v>
      </c>
      <c r="B23" t="s">
        <v>58</v>
      </c>
      <c r="C23" t="s">
        <v>59</v>
      </c>
      <c r="D23" t="s">
        <v>23</v>
      </c>
      <c r="E23" t="s">
        <v>73</v>
      </c>
      <c r="F23" t="s">
        <v>77</v>
      </c>
      <c r="G23" s="7">
        <v>200000</v>
      </c>
      <c r="H23" s="7">
        <v>0</v>
      </c>
      <c r="I23" s="7">
        <f t="shared" si="0"/>
        <v>200000</v>
      </c>
      <c r="J23" s="9">
        <v>5740</v>
      </c>
      <c r="K23" s="9">
        <v>35726.589999999997</v>
      </c>
      <c r="L23" s="9">
        <v>0</v>
      </c>
      <c r="M23" s="7">
        <v>25</v>
      </c>
      <c r="N23" s="7">
        <v>0</v>
      </c>
      <c r="O23" s="7">
        <v>0</v>
      </c>
      <c r="P23" s="9">
        <v>5685.41</v>
      </c>
      <c r="Q23" s="8">
        <f t="shared" si="1"/>
        <v>47177</v>
      </c>
      <c r="R23" s="8">
        <f t="shared" si="2"/>
        <v>152823</v>
      </c>
      <c r="S23" t="s">
        <v>26</v>
      </c>
    </row>
    <row r="24" spans="1:19" x14ac:dyDescent="0.25">
      <c r="A24" t="s">
        <v>60</v>
      </c>
      <c r="B24" t="s">
        <v>61</v>
      </c>
      <c r="C24" t="s">
        <v>22</v>
      </c>
      <c r="D24" t="s">
        <v>23</v>
      </c>
      <c r="E24" t="s">
        <v>24</v>
      </c>
      <c r="F24" t="s">
        <v>25</v>
      </c>
      <c r="G24" s="7">
        <v>220000</v>
      </c>
      <c r="H24" s="7">
        <v>0</v>
      </c>
      <c r="I24" s="7">
        <f t="shared" si="0"/>
        <v>220000</v>
      </c>
      <c r="J24" s="9">
        <v>6314</v>
      </c>
      <c r="K24" s="9">
        <v>40583.089999999997</v>
      </c>
      <c r="L24" s="9">
        <v>0</v>
      </c>
      <c r="M24" s="7">
        <v>25</v>
      </c>
      <c r="N24" s="7">
        <v>0</v>
      </c>
      <c r="O24" s="7">
        <v>0</v>
      </c>
      <c r="P24" s="9">
        <v>5685.41</v>
      </c>
      <c r="Q24" s="8">
        <f t="shared" si="1"/>
        <v>52607.5</v>
      </c>
      <c r="R24" s="8">
        <f t="shared" si="2"/>
        <v>167392.5</v>
      </c>
      <c r="S24" t="s">
        <v>35</v>
      </c>
    </row>
    <row r="25" spans="1:19" x14ac:dyDescent="0.25">
      <c r="A25" t="s">
        <v>62</v>
      </c>
      <c r="B25" t="s">
        <v>28</v>
      </c>
      <c r="C25" t="s">
        <v>46</v>
      </c>
      <c r="D25" t="s">
        <v>23</v>
      </c>
      <c r="E25" t="s">
        <v>38</v>
      </c>
      <c r="F25" t="s">
        <v>41</v>
      </c>
      <c r="G25" s="7">
        <v>60000</v>
      </c>
      <c r="H25" s="7">
        <v>0</v>
      </c>
      <c r="I25" s="7">
        <f t="shared" si="0"/>
        <v>60000</v>
      </c>
      <c r="J25" s="9">
        <v>1722</v>
      </c>
      <c r="K25" s="9">
        <v>3486.65</v>
      </c>
      <c r="L25" s="9">
        <v>0</v>
      </c>
      <c r="M25" s="7">
        <v>25</v>
      </c>
      <c r="N25" s="7">
        <v>0</v>
      </c>
      <c r="O25" s="7">
        <v>0</v>
      </c>
      <c r="P25" s="9">
        <v>1824</v>
      </c>
      <c r="Q25" s="8">
        <f t="shared" si="1"/>
        <v>7057.65</v>
      </c>
      <c r="R25" s="8">
        <f t="shared" si="2"/>
        <v>52942.35</v>
      </c>
      <c r="S25" t="s">
        <v>26</v>
      </c>
    </row>
    <row r="26" spans="1:19" s="10" customFormat="1" x14ac:dyDescent="0.25">
      <c r="A26" t="s">
        <v>63</v>
      </c>
      <c r="B26" t="s">
        <v>28</v>
      </c>
      <c r="C26" t="s">
        <v>46</v>
      </c>
      <c r="D26" t="s">
        <v>23</v>
      </c>
      <c r="E26" t="s">
        <v>38</v>
      </c>
      <c r="F26" t="s">
        <v>41</v>
      </c>
      <c r="G26" s="7">
        <v>45000</v>
      </c>
      <c r="H26" s="7">
        <v>0</v>
      </c>
      <c r="I26" s="7">
        <f t="shared" si="0"/>
        <v>45000</v>
      </c>
      <c r="J26" s="9">
        <v>1291.5</v>
      </c>
      <c r="K26" s="9">
        <v>1148.33</v>
      </c>
      <c r="L26" s="9">
        <v>0</v>
      </c>
      <c r="M26" s="7">
        <v>25</v>
      </c>
      <c r="N26" s="7">
        <v>0</v>
      </c>
      <c r="O26" s="7">
        <v>0</v>
      </c>
      <c r="P26" s="9">
        <v>1368</v>
      </c>
      <c r="Q26" s="8">
        <f t="shared" si="1"/>
        <v>3832.83</v>
      </c>
      <c r="R26" s="8">
        <f t="shared" si="2"/>
        <v>41167.17</v>
      </c>
      <c r="S26" t="s">
        <v>26</v>
      </c>
    </row>
    <row r="27" spans="1:19" s="10" customFormat="1" x14ac:dyDescent="0.25">
      <c r="A27" t="s">
        <v>64</v>
      </c>
      <c r="B27" t="s">
        <v>65</v>
      </c>
      <c r="C27" t="s">
        <v>22</v>
      </c>
      <c r="D27" t="s">
        <v>23</v>
      </c>
      <c r="E27" t="s">
        <v>24</v>
      </c>
      <c r="F27" t="s">
        <v>25</v>
      </c>
      <c r="G27" s="7">
        <v>183314</v>
      </c>
      <c r="H27" s="7">
        <v>0</v>
      </c>
      <c r="I27" s="7">
        <f t="shared" si="0"/>
        <v>183314</v>
      </c>
      <c r="J27" s="9">
        <v>5261.11</v>
      </c>
      <c r="K27" s="9">
        <v>31702.97</v>
      </c>
      <c r="L27" s="9">
        <v>0</v>
      </c>
      <c r="M27" s="7">
        <v>25</v>
      </c>
      <c r="N27" s="7">
        <v>0</v>
      </c>
      <c r="O27" s="7">
        <v>0</v>
      </c>
      <c r="P27" s="9">
        <v>5572.75</v>
      </c>
      <c r="Q27" s="8">
        <f t="shared" si="1"/>
        <v>42561.83</v>
      </c>
      <c r="R27" s="8">
        <f t="shared" si="2"/>
        <v>140752.16999999998</v>
      </c>
      <c r="S27" t="s">
        <v>26</v>
      </c>
    </row>
    <row r="28" spans="1:19" s="10" customFormat="1" x14ac:dyDescent="0.25">
      <c r="G28" s="11">
        <f t="shared" ref="G28:R28" si="3">SUM(G9:G27)</f>
        <v>2512514</v>
      </c>
      <c r="H28" s="11">
        <f t="shared" si="3"/>
        <v>0</v>
      </c>
      <c r="I28" s="11">
        <f t="shared" si="3"/>
        <v>2512514</v>
      </c>
      <c r="J28" s="11">
        <f t="shared" si="3"/>
        <v>72109.150000000009</v>
      </c>
      <c r="K28" s="11">
        <f t="shared" si="3"/>
        <v>357930.47</v>
      </c>
      <c r="L28" s="11">
        <f t="shared" si="3"/>
        <v>0</v>
      </c>
      <c r="M28" s="11">
        <f t="shared" si="3"/>
        <v>475</v>
      </c>
      <c r="N28" s="11">
        <f t="shared" si="3"/>
        <v>0</v>
      </c>
      <c r="O28" s="11">
        <f t="shared" si="3"/>
        <v>0</v>
      </c>
      <c r="P28" s="11">
        <f t="shared" si="3"/>
        <v>72517.210000000006</v>
      </c>
      <c r="Q28" s="11">
        <f t="shared" si="3"/>
        <v>503031.83000000007</v>
      </c>
      <c r="R28" s="11">
        <f t="shared" si="3"/>
        <v>2009482.17</v>
      </c>
    </row>
    <row r="29" spans="1:19" s="10" customFormat="1" x14ac:dyDescent="0.25"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9" s="10" customFormat="1" x14ac:dyDescent="0.25"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9" x14ac:dyDescent="0.25">
      <c r="A31" s="10"/>
      <c r="B31" s="10"/>
      <c r="C31" s="10"/>
      <c r="D31" s="10"/>
      <c r="E31" s="10"/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</row>
    <row r="32" spans="1:19" x14ac:dyDescent="0.25">
      <c r="A32" s="10"/>
      <c r="B32" s="10"/>
      <c r="C32" s="10"/>
      <c r="D32" s="10"/>
      <c r="E32" s="10"/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0"/>
    </row>
    <row r="34" spans="1:15" ht="15.75" x14ac:dyDescent="0.25">
      <c r="A34" s="12"/>
      <c r="B34" s="15" t="s">
        <v>79</v>
      </c>
      <c r="C34" s="12"/>
      <c r="D34" s="12"/>
      <c r="E34" s="13"/>
      <c r="F34" s="13"/>
      <c r="G34" s="13"/>
      <c r="H34" s="13"/>
      <c r="I34" s="13"/>
      <c r="J34" s="13"/>
      <c r="K34" s="13"/>
      <c r="L34" s="13"/>
      <c r="M34" s="14"/>
      <c r="N34" s="14"/>
      <c r="O34" s="12"/>
    </row>
    <row r="35" spans="1:15" ht="15.75" x14ac:dyDescent="0.25">
      <c r="A35" s="15"/>
      <c r="B35" s="20" t="s">
        <v>80</v>
      </c>
      <c r="C35" s="16"/>
      <c r="D35" s="17"/>
      <c r="E35" s="17"/>
      <c r="F35" s="18"/>
      <c r="G35" s="17"/>
      <c r="H35" s="19"/>
      <c r="I35" s="17"/>
      <c r="J35" s="19"/>
      <c r="K35" s="17"/>
      <c r="L35" s="16" t="s">
        <v>66</v>
      </c>
      <c r="M35" s="17"/>
    </row>
    <row r="36" spans="1:15" ht="15.75" x14ac:dyDescent="0.25">
      <c r="A36" s="20"/>
      <c r="B36" s="15" t="s">
        <v>81</v>
      </c>
      <c r="C36" s="21"/>
      <c r="D36" s="17"/>
      <c r="E36" s="17"/>
      <c r="F36" s="18"/>
      <c r="G36" s="17"/>
      <c r="H36" s="17"/>
      <c r="I36" s="17"/>
      <c r="J36" s="17"/>
      <c r="K36" s="17"/>
      <c r="L36" s="21" t="s">
        <v>67</v>
      </c>
      <c r="M36" s="17"/>
    </row>
    <row r="37" spans="1:15" ht="15.75" x14ac:dyDescent="0.25">
      <c r="A37" s="15"/>
      <c r="B37" s="16"/>
      <c r="C37" s="16"/>
      <c r="D37" s="17"/>
      <c r="E37" s="17"/>
      <c r="F37" s="18"/>
      <c r="G37" s="17"/>
      <c r="H37" s="17"/>
      <c r="I37" s="17"/>
      <c r="J37" s="17"/>
      <c r="K37" s="17"/>
      <c r="L37" s="16" t="s">
        <v>68</v>
      </c>
      <c r="M37" s="17"/>
    </row>
    <row r="38" spans="1:15" ht="15.75" x14ac:dyDescent="0.25">
      <c r="A38" s="12"/>
      <c r="B38" s="12"/>
      <c r="C38" s="12"/>
      <c r="D38" s="12"/>
      <c r="E38" s="13"/>
      <c r="F38" s="13"/>
      <c r="G38" s="13"/>
      <c r="H38" s="13"/>
      <c r="I38" s="13"/>
      <c r="J38" s="13"/>
      <c r="K38" s="13"/>
      <c r="L38" s="13"/>
      <c r="M38" s="14"/>
      <c r="N38" s="14"/>
      <c r="O38" s="12"/>
    </row>
  </sheetData>
  <mergeCells count="3">
    <mergeCell ref="A1:S1"/>
    <mergeCell ref="A3:S3"/>
    <mergeCell ref="A5:S5"/>
  </mergeCells>
  <conditionalFormatting sqref="A8">
    <cfRule type="duplicateValues" dxfId="4" priority="4"/>
  </conditionalFormatting>
  <conditionalFormatting sqref="A9:A27">
    <cfRule type="duplicateValues" dxfId="3" priority="9"/>
  </conditionalFormatting>
  <conditionalFormatting sqref="E4 A5 A3 E2 A1">
    <cfRule type="duplicateValues" dxfId="2" priority="1" stopIfTrue="1"/>
    <cfRule type="duplicateValues" dxfId="1" priority="2" stopIfTrue="1"/>
  </conditionalFormatting>
  <conditionalFormatting sqref="E4 E6 A5 A3 E2 A1">
    <cfRule type="duplicateValues" dxfId="0" priority="5"/>
  </conditionalFormatting>
  <pageMargins left="0.7" right="0.7" top="0.75" bottom="0.75" header="0.3" footer="0.3"/>
  <pageSetup paperSize="5" scale="4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2 Y I V / R T m b q k A A A A 9 g A A A B I A H A B D b 2 5 m a W c v U G F j a 2 F n Z S 5 4 b W w g o h g A K K A U A A A A A A A A A A A A A A A A A A A A A A A A A A A A h Y + 9 D o I w G E V f h X S n P 8 i g 5 K M M O k o 0 M T G u T a n Q C M X Q Y n k 3 B x / J V x C j q J v j P f c M 9 9 6 v N 8 i G p g 4 u q r O 6 N S l i m K J A G d k W 2 p Q p 6 t 0 x n K O M w 1 b I k y h V M M r G J o M t U l Q 5 d 0 4 I 8 d 5 j P 8 N t V 5 K I U k Y O + X o n K 9 U I 9 J H 1 f z n U x j p h p E I c 9 q 8 x P M K M L X B M Y 0 y B T B B y b b 5 C N O 5 9 t j 8 Q l n 3 t + k 5 x Z c P V B s g U g b w / 8 A d Q S w M E F A A C A A g A r 2 Y I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9 m C F c o i k e 4 D g A A A B E A A A A T A B w A R m 9 y b X V s Y X M v U 2 V j d G l v b j E u b S C i G A A o o B Q A A A A A A A A A A A A A A A A A A A A A A A A A A A A r T k 0 u y c z P U w i G 0 I b W A F B L A Q I t A B Q A A g A I A K 9 m C F f 0 U 5 m 6 p A A A A P Y A A A A S A A A A A A A A A A A A A A A A A A A A A A B D b 2 5 m a W c v U G F j a 2 F n Z S 5 4 b W x Q S w E C L Q A U A A I A C A C v Z g h X D 8 r p q 6 Q A A A D p A A A A E w A A A A A A A A A A A A A A A A D w A A A A W 0 N v b n R l b n R f V H l w Z X N d L n h t b F B L A Q I t A B Q A A g A I A K 9 m C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6 M n M p a Y + Z R L + D d E P q Z t H z A A A A A A I A A A A A A A N m A A D A A A A A E A A A A H L 0 q t S / D G n W 4 f K V D n b a 0 R k A A A A A B I A A A K A A A A A Q A A A A U v v g 7 D + E G L 7 B M V 2 S w X d 8 5 l A A A A D K E J F v 1 o M m 8 U L k o n E r z a w R 8 g c 8 U u 0 T w t 8 F U S S z j U 2 q E w D D 7 6 G 5 t 2 u p B B O D B N G h F s P e i i N O X 0 S L 8 Y X / R 7 m y F Z A 2 6 x l N U a R Q G c 4 n R 2 P V B s G y j R Q A A A D w z 7 + C i C M U U K m f J z z 6 W l h n f E Y N J g = = < / D a t a M a s h u p > 
</file>

<file path=customXml/itemProps1.xml><?xml version="1.0" encoding="utf-8"?>
<ds:datastoreItem xmlns:ds="http://schemas.openxmlformats.org/officeDocument/2006/customXml" ds:itemID="{AB1AC6C3-7C7C-4463-9D2B-4F3166C3E4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Nómina contratados 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2023-08-09T14:01:46Z</cp:lastPrinted>
  <dcterms:created xsi:type="dcterms:W3CDTF">2023-08-08T15:54:12Z</dcterms:created>
  <dcterms:modified xsi:type="dcterms:W3CDTF">2023-08-10T14:06:42Z</dcterms:modified>
</cp:coreProperties>
</file>