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esktop\Plugins Wordpress\Nomina\"/>
    </mc:Choice>
  </mc:AlternateContent>
  <xr:revisionPtr revIDLastSave="0" documentId="13_ncr:1_{6A198FC8-54EF-4504-858C-7C0BFFB830BB}" xr6:coauthVersionLast="47" xr6:coauthVersionMax="47" xr10:uidLastSave="{00000000-0000-0000-0000-000000000000}"/>
  <bookViews>
    <workbookView xWindow="1785" yWindow="3135" windowWidth="25380" windowHeight="11295" xr2:uid="{06651FF4-246D-41F1-840E-B65EC5485814}"/>
  </bookViews>
  <sheets>
    <sheet name="Nómina contratados junio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Q27" i="1"/>
  <c r="G27" i="1"/>
  <c r="P27" i="1" l="1"/>
  <c r="O27" i="1"/>
  <c r="N27" i="1"/>
  <c r="M27" i="1"/>
  <c r="L27" i="1"/>
  <c r="J27" i="1"/>
  <c r="H27" i="1"/>
  <c r="Q26" i="1"/>
  <c r="R26" i="1" s="1"/>
  <c r="I26" i="1"/>
  <c r="Q25" i="1"/>
  <c r="R25" i="1" s="1"/>
  <c r="I25" i="1"/>
  <c r="Q24" i="1"/>
  <c r="R24" i="1" s="1"/>
  <c r="I24" i="1"/>
  <c r="Q23" i="1"/>
  <c r="R23" i="1" s="1"/>
  <c r="I23" i="1"/>
  <c r="Q22" i="1"/>
  <c r="R22" i="1" s="1"/>
  <c r="I22" i="1"/>
  <c r="Q21" i="1"/>
  <c r="R21" i="1" s="1"/>
  <c r="I21" i="1"/>
  <c r="Q20" i="1"/>
  <c r="R20" i="1" s="1"/>
  <c r="I20" i="1"/>
  <c r="Q19" i="1"/>
  <c r="R19" i="1" s="1"/>
  <c r="I19" i="1"/>
  <c r="Q18" i="1"/>
  <c r="R18" i="1" s="1"/>
  <c r="I18" i="1"/>
  <c r="Q17" i="1"/>
  <c r="R17" i="1" s="1"/>
  <c r="I17" i="1"/>
  <c r="Q16" i="1"/>
  <c r="R16" i="1" s="1"/>
  <c r="I16" i="1"/>
  <c r="R15" i="1"/>
  <c r="Q15" i="1"/>
  <c r="I15" i="1"/>
  <c r="Q14" i="1"/>
  <c r="R14" i="1" s="1"/>
  <c r="I14" i="1"/>
  <c r="Q13" i="1"/>
  <c r="R13" i="1" s="1"/>
  <c r="I13" i="1"/>
  <c r="Q12" i="1"/>
  <c r="R12" i="1" s="1"/>
  <c r="I12" i="1"/>
  <c r="Q11" i="1"/>
  <c r="R11" i="1" s="1"/>
  <c r="I11" i="1"/>
  <c r="Q10" i="1"/>
  <c r="R10" i="1" s="1"/>
  <c r="I10" i="1"/>
  <c r="I27" i="1" l="1"/>
  <c r="R27" i="1"/>
</calcChain>
</file>

<file path=xl/sharedStrings.xml><?xml version="1.0" encoding="utf-8"?>
<sst xmlns="http://schemas.openxmlformats.org/spreadsheetml/2006/main" count="147" uniqueCount="75">
  <si>
    <t>Ministerio de la Vivienda Habitat y Edificaciones (MIVHED)</t>
  </si>
  <si>
    <t>Reporte de Nómina Definitiva</t>
  </si>
  <si>
    <t>PERSONAL CONTRATADO- JUNIO 2023</t>
  </si>
  <si>
    <t>Nombre</t>
  </si>
  <si>
    <t>Puesto</t>
  </si>
  <si>
    <t>Departamento o Dirección</t>
  </si>
  <si>
    <t>Estatus</t>
  </si>
  <si>
    <t>Fecha de Inicio</t>
  </si>
  <si>
    <t>Fecha de Termino</t>
  </si>
  <si>
    <t>Sueldo Junio 2023</t>
  </si>
  <si>
    <t>Sueldo Retroactivo</t>
  </si>
  <si>
    <t>Total Ingresos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</si>
  <si>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</si>
  <si>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</si>
  <si>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</si>
  <si>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</si>
  <si>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</si>
  <si>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</si>
  <si>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</si>
  <si>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</si>
  <si>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</si>
  <si>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</si>
  <si>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ANDERSON JOSE DUARTE GARCIA</t>
  </si>
  <si>
    <t>AGRIMENSOR</t>
  </si>
  <si>
    <t>DIRECCION JURIDICA</t>
  </si>
  <si>
    <t>PERSONAL CONTRATADO</t>
  </si>
  <si>
    <t>01 de Abril 2023</t>
  </si>
  <si>
    <t>30 de Septiembre 2023</t>
  </si>
  <si>
    <t xml:space="preserve">MASCULINO </t>
  </si>
  <si>
    <t>CESAR AMADEO PERALTA GOMEZ</t>
  </si>
  <si>
    <t>ASESOR</t>
  </si>
  <si>
    <t>DESPACHO DEL MINISTRO</t>
  </si>
  <si>
    <t>CHRISTIAN ALBERTO MOLINA ESTEVEZ</t>
  </si>
  <si>
    <t>ASESOR DE GESTION FIDUCIARIA</t>
  </si>
  <si>
    <t>CLEOTILDE MAURA CUEVAS DE MOSQUEA</t>
  </si>
  <si>
    <t>ASESORA</t>
  </si>
  <si>
    <t>DIRECCION DE RECURSOS HUMANOS</t>
  </si>
  <si>
    <t>FEMENINO</t>
  </si>
  <si>
    <t>FABIEN ALAIN NOEL DE LENGAIGNE DU CH</t>
  </si>
  <si>
    <t>CONSULTOR LOGISTICO DE TRANSP</t>
  </si>
  <si>
    <t>01 de Marzo 2023</t>
  </si>
  <si>
    <t>30 de Junio 2023</t>
  </si>
  <si>
    <t>FABIO ALEXANDER CABRAL GUERRERO</t>
  </si>
  <si>
    <t>VICEMINISTERIO DE NORMAS, REGLAMENTOS Y</t>
  </si>
  <si>
    <t>30 de Agosto 2023</t>
  </si>
  <si>
    <t>JAVIER ENRIQUE CRESPO ALMANZAR</t>
  </si>
  <si>
    <t>JHOAN GABRIEL DIAZ POPOTERS</t>
  </si>
  <si>
    <t>OFICINA INVIVIENDA</t>
  </si>
  <si>
    <t>JOEL IRISARIS PAULINO CASTELLANOS</t>
  </si>
  <si>
    <t>VICEMINISTERIO DE POLITICAS Y PLANF.DE V</t>
  </si>
  <si>
    <t>JOSE ENRIQUE LOIS MALKUN</t>
  </si>
  <si>
    <t xml:space="preserve">ASESOR FINANCIERO </t>
  </si>
  <si>
    <t>JOSE MIGUEL OTAÑEZ MORALES</t>
  </si>
  <si>
    <t>COORDINADOR DE COMUNICACIONES</t>
  </si>
  <si>
    <t>DIRECCION DE COMUNICACIONES</t>
  </si>
  <si>
    <t>LUIS ELIAS PEREZ MINIÑO</t>
  </si>
  <si>
    <t>ASESOR DE COMPRAS Y CONTRATACI</t>
  </si>
  <si>
    <t>SUB-DIRECTORES GENERALES</t>
  </si>
  <si>
    <t>MANUEL AUGUSTO JIMENEZ GUERRERO</t>
  </si>
  <si>
    <t>ASESOR DE DISEÑO ARQUITECTONIC</t>
  </si>
  <si>
    <t>VICEMINISTERIO DE CONSTRUCCION</t>
  </si>
  <si>
    <t>MARLENE ALEXANDRA SANCHEZ BENCOSME</t>
  </si>
  <si>
    <t>CONSULTORA DISEÑO GASES MED</t>
  </si>
  <si>
    <t>MISAEL NUÑEZ</t>
  </si>
  <si>
    <t>ROBERTO GONZALEZ MANRIQUE</t>
  </si>
  <si>
    <t>VICTOR RAFAEL VENTURA MOREL</t>
  </si>
  <si>
    <t>CONSULTOR DISEÑO CONTRA INCEND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</si>
  <si>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</si>
  <si>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</si>
  <si>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</si>
  <si>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</si>
  <si>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</si>
  <si>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</si>
  <si>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01 de Junio 2023</t>
  </si>
  <si>
    <t>30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</si>
</sst>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sz val="12"/>
      <color theme="1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1" fillId="0" borderId="0" xfId="1" applyFont="1" applyAlignment="1">
      <alignment horizontal="center"/>
    </xf>
    <xf numFmtId="43" fontId="1" fillId="0" borderId="0" xfId="1" applyFont="1"/>
    <xf numFmtId="43" fontId="1" fillId="0" borderId="0" xfId="1" applyFont="1" applyAlignment="1">
      <alignment wrapText="1"/>
    </xf>
    <xf numFmtId="43" fontId="4" fillId="0" borderId="0" xfId="1" applyFont="1" applyFill="1" applyBorder="1" applyAlignment="1" applyProtection="1">
      <alignment horizontal="right"/>
    </xf>
    <xf numFmtId="43" fontId="5" fillId="0" borderId="0" xfId="1" applyFont="1"/>
    <xf numFmtId="0" fontId="6" fillId="2" borderId="1" xfId="0" applyFont="1" applyFill="1" applyBorder="1" applyAlignment="1">
      <alignment horizontal="center" wrapText="1"/>
    </xf>
    <xf numFmtId="43" fontId="0" fillId="0" borderId="0" xfId="1" applyFont="1" applyFill="1"/>
    <xf numFmtId="43" fontId="0" fillId="0" borderId="0" xfId="0" applyNumberFormat="1"/>
    <xf numFmtId="43" fontId="0" fillId="0" borderId="0" xfId="1" applyFont="1"/>
    <xf numFmtId="0" fontId="2" fillId="0" borderId="0" xfId="0" applyFont="1"/>
    <xf numFmtId="43" fontId="2" fillId="0" borderId="0" xfId="0" applyNumberFormat="1" applyFont="1"/>
    <xf numFmtId="43" fontId="3" fillId="0" borderId="0" xfId="1" applyFont="1" applyAlignment="1">
      <alignment wrapText="1"/>
    </xf>
    <xf numFmtId="0" fontId="7" fillId="0" borderId="0" xfId="0" applyFont="1"/>
    <xf numFmtId="43" fontId="7" fillId="0" borderId="0" xfId="1" applyFont="1"/>
    <xf numFmtId="43" fontId="7" fillId="0" borderId="0" xfId="0" applyNumberFormat="1" applyFont="1"/>
    <xf numFmtId="43" fontId="8" fillId="0" borderId="0" xfId="1" applyFont="1" applyFill="1" applyBorder="1" applyAlignment="1" applyProtection="1">
      <alignment horizontal="center" wrapText="1"/>
    </xf>
    <xf numFmtId="43" fontId="8" fillId="0" borderId="0" xfId="1" applyFont="1" applyFill="1" applyBorder="1" applyAlignment="1" applyProtection="1">
      <alignment horizontal="center"/>
    </xf>
    <xf numFmtId="43" fontId="9" fillId="0" borderId="0" xfId="1" applyFont="1"/>
    <xf numFmtId="43" fontId="10" fillId="0" borderId="0" xfId="1" applyFont="1"/>
    <xf numFmtId="43" fontId="9" fillId="0" borderId="0" xfId="1" applyFont="1" applyBorder="1"/>
    <xf numFmtId="43" fontId="11" fillId="0" borderId="0" xfId="1" applyFont="1" applyFill="1" applyBorder="1" applyAlignment="1" applyProtection="1">
      <alignment horizontal="center" wrapText="1"/>
    </xf>
    <xf numFmtId="43" fontId="11" fillId="0" borderId="0" xfId="1" applyFont="1" applyFill="1" applyBorder="1" applyAlignment="1" applyProtection="1">
      <alignment horizontal="center"/>
    </xf>
    <xf numFmtId="43" fontId="3" fillId="0" borderId="0" xfId="1" applyFont="1" applyAlignment="1">
      <alignment horizontal="center" wrapText="1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1</xdr:rowOff>
    </xdr:from>
    <xdr:to>
      <xdr:col>1</xdr:col>
      <xdr:colOff>104775</xdr:colOff>
      <xdr:row>5</xdr:row>
      <xdr:rowOff>162853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F478D1-1EC6-4BB4-B5F8-D2B5D9C73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1438275" y="1"/>
          <a:ext cx="1343025" cy="1401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9082A-9814-413A-8C8C-40DCCD632528}">
  <sheetPr>
    <pageSetUpPr fitToPage="1"/>
  </sheetPr>
  <dimension ref="A1:T37"/>
  <sheetViews>
    <sheetView showGridLines="0" tabSelected="1" topLeftCell="H5" zoomScale="70" zoomScaleNormal="70" workbookViewId="0">
      <selection activeCell="X17" sqref="X17"/>
    </sheetView>
  </sheetViews>
  <sheetFormatPr defaultColWidth="11.42578125" defaultRowHeight="15" x14ac:dyDescent="0.25"/>
  <cols>
    <col min="1" max="1" width="40.140625" bestFit="1" customWidth="1"/>
    <col min="2" max="2" width="34.85546875" bestFit="1" customWidth="1"/>
    <col min="3" max="3" width="43" bestFit="1" customWidth="1"/>
    <col min="4" max="4" width="23.42578125" bestFit="1" customWidth="1"/>
    <col min="5" max="5" width="16.140625" bestFit="1" customWidth="1"/>
    <col min="6" max="6" width="21.28515625" bestFit="1" customWidth="1"/>
    <col min="7" max="7" width="18.28515625" bestFit="1" customWidth="1"/>
    <col min="8" max="8" width="14.7109375" customWidth="1"/>
    <col min="9" max="9" width="18.28515625" bestFit="1" customWidth="1"/>
    <col min="10" max="10" width="15.42578125" bestFit="1" customWidth="1"/>
    <col min="11" max="11" width="16" bestFit="1" customWidth="1"/>
    <col min="12" max="12" width="10" bestFit="1" customWidth="1"/>
    <col min="13" max="13" width="11.42578125" bestFit="1" customWidth="1"/>
    <col min="14" max="14" width="14.140625" customWidth="1"/>
    <col min="15" max="15" width="13" customWidth="1"/>
    <col min="16" max="16" width="14" customWidth="1"/>
    <col min="17" max="17" width="15.85546875" customWidth="1"/>
    <col min="18" max="18" width="18.28515625" bestFit="1" customWidth="1"/>
    <col min="19" max="19" width="12.140625" bestFit="1" customWidth="1"/>
  </cols>
  <sheetData>
    <row r="1" spans="1:20" ht="22.5" customHeight="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x14ac:dyDescent="0.25">
      <c r="E2" s="1"/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4"/>
      <c r="R2" s="5"/>
      <c r="S2" s="5"/>
      <c r="T2" s="2"/>
    </row>
    <row r="3" spans="1:20" ht="22.5" customHeight="1" x14ac:dyDescent="0.3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12"/>
    </row>
    <row r="4" spans="1:20" x14ac:dyDescent="0.25">
      <c r="E4" s="1"/>
      <c r="F4" s="2"/>
      <c r="G4" s="2"/>
      <c r="H4" s="3"/>
      <c r="I4" s="2"/>
      <c r="J4" s="2"/>
      <c r="K4" s="2"/>
      <c r="L4" s="2"/>
      <c r="M4" s="2"/>
      <c r="N4" s="2"/>
      <c r="O4" s="2"/>
      <c r="P4" s="2"/>
      <c r="Q4" s="2"/>
      <c r="R4" s="5"/>
      <c r="S4" s="5"/>
      <c r="T4" s="2"/>
    </row>
    <row r="5" spans="1:20" ht="22.5" customHeight="1" x14ac:dyDescent="0.3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12"/>
    </row>
    <row r="8" spans="1:20" ht="15.75" thickBot="1" x14ac:dyDescent="0.3"/>
    <row r="9" spans="1:20" ht="30" thickBot="1" x14ac:dyDescent="0.3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13</v>
      </c>
      <c r="L9" s="6" t="s">
        <v>14</v>
      </c>
      <c r="M9" s="6" t="s">
        <v>15</v>
      </c>
      <c r="N9" s="6" t="s">
        <v>16</v>
      </c>
      <c r="O9" s="6" t="s">
        <v>17</v>
      </c>
      <c r="P9" s="6" t="s">
        <v>18</v>
      </c>
      <c r="Q9" s="6" t="s">
        <v>19</v>
      </c>
      <c r="R9" s="6" t="s">
        <v>20</v>
      </c>
      <c r="S9" s="6" t="s">
        <v>21</v>
      </c>
    </row>
    <row r="10" spans="1:20" x14ac:dyDescent="0.25">
      <c r="A10" t="s">
        <v>22</v>
      </c>
      <c r="B10" t="s">
        <v>23</v>
      </c>
      <c r="C10" t="s">
        <v>24</v>
      </c>
      <c r="D10" t="s">
        <v>25</v>
      </c>
      <c r="E10" t="s">
        <v>26</v>
      </c>
      <c r="F10" t="s">
        <v>27</v>
      </c>
      <c r="G10" s="7">
        <v>150000</v>
      </c>
      <c r="H10" s="7">
        <v>0</v>
      </c>
      <c r="I10" s="7">
        <f t="shared" ref="I10:I26" si="0">+G10</f>
        <v>150000</v>
      </c>
      <c r="J10" s="8">
        <v>8865</v>
      </c>
      <c r="K10" s="9">
        <v>0</v>
      </c>
      <c r="L10" s="9">
        <v>0</v>
      </c>
      <c r="M10" s="7">
        <v>25</v>
      </c>
      <c r="N10" s="7">
        <v>0</v>
      </c>
      <c r="O10" s="7">
        <v>0</v>
      </c>
      <c r="P10" s="7">
        <v>0</v>
      </c>
      <c r="Q10" s="8">
        <f t="shared" ref="Q10:Q26" si="1">SUM(J10:P10)</f>
        <v>8890</v>
      </c>
      <c r="R10" s="8">
        <f t="shared" ref="R10:R26" si="2">+G10-Q10</f>
        <v>141110</v>
      </c>
      <c r="S10" t="s">
        <v>28</v>
      </c>
    </row>
    <row r="11" spans="1:20" x14ac:dyDescent="0.25">
      <c r="A11" t="s">
        <v>29</v>
      </c>
      <c r="B11" t="s">
        <v>30</v>
      </c>
      <c r="C11" t="s">
        <v>31</v>
      </c>
      <c r="D11" t="s">
        <v>25</v>
      </c>
      <c r="E11" t="s">
        <v>26</v>
      </c>
      <c r="F11" t="s">
        <v>27</v>
      </c>
      <c r="G11" s="7">
        <v>200000</v>
      </c>
      <c r="H11" s="7">
        <v>0</v>
      </c>
      <c r="I11" s="7">
        <f t="shared" si="0"/>
        <v>200000</v>
      </c>
      <c r="J11" s="8">
        <v>11425.41</v>
      </c>
      <c r="K11" s="9">
        <v>35726.589999999997</v>
      </c>
      <c r="L11" s="9">
        <v>0</v>
      </c>
      <c r="M11" s="7">
        <v>25</v>
      </c>
      <c r="N11" s="7">
        <v>0</v>
      </c>
      <c r="O11" s="7">
        <v>0</v>
      </c>
      <c r="P11" s="7">
        <v>0</v>
      </c>
      <c r="Q11" s="8">
        <f t="shared" si="1"/>
        <v>47177</v>
      </c>
      <c r="R11" s="8">
        <f t="shared" si="2"/>
        <v>152823</v>
      </c>
      <c r="S11" t="s">
        <v>28</v>
      </c>
    </row>
    <row r="12" spans="1:20" x14ac:dyDescent="0.25">
      <c r="A12" t="s">
        <v>32</v>
      </c>
      <c r="B12" t="s">
        <v>33</v>
      </c>
      <c r="C12" t="s">
        <v>24</v>
      </c>
      <c r="D12" t="s">
        <v>25</v>
      </c>
      <c r="E12" t="s">
        <v>26</v>
      </c>
      <c r="F12" t="s">
        <v>27</v>
      </c>
      <c r="G12" s="7">
        <v>229200</v>
      </c>
      <c r="H12" s="7">
        <v>0</v>
      </c>
      <c r="I12" s="7">
        <f t="shared" si="0"/>
        <v>229200</v>
      </c>
      <c r="J12" s="8">
        <v>12263.45</v>
      </c>
      <c r="K12" s="9">
        <v>42817.08</v>
      </c>
      <c r="L12" s="9">
        <v>0</v>
      </c>
      <c r="M12" s="7">
        <v>25</v>
      </c>
      <c r="N12" s="7">
        <v>0</v>
      </c>
      <c r="O12" s="7">
        <v>0</v>
      </c>
      <c r="P12" s="7">
        <v>0</v>
      </c>
      <c r="Q12" s="8">
        <f t="shared" si="1"/>
        <v>55105.53</v>
      </c>
      <c r="R12" s="8">
        <f t="shared" si="2"/>
        <v>174094.47</v>
      </c>
      <c r="S12" t="s">
        <v>28</v>
      </c>
    </row>
    <row r="13" spans="1:20" x14ac:dyDescent="0.25">
      <c r="A13" t="s">
        <v>34</v>
      </c>
      <c r="B13" t="s">
        <v>35</v>
      </c>
      <c r="C13" t="s">
        <v>36</v>
      </c>
      <c r="D13" t="s">
        <v>25</v>
      </c>
      <c r="E13" t="s">
        <v>26</v>
      </c>
      <c r="F13" t="s">
        <v>27</v>
      </c>
      <c r="G13" s="7">
        <v>50000</v>
      </c>
      <c r="H13" s="7">
        <v>0</v>
      </c>
      <c r="I13" s="7">
        <f t="shared" si="0"/>
        <v>50000</v>
      </c>
      <c r="J13" s="8">
        <v>2955</v>
      </c>
      <c r="K13" s="9">
        <v>1854</v>
      </c>
      <c r="L13" s="9">
        <v>0</v>
      </c>
      <c r="M13" s="7">
        <v>25</v>
      </c>
      <c r="N13" s="7">
        <v>0</v>
      </c>
      <c r="O13" s="7">
        <v>0</v>
      </c>
      <c r="P13" s="7">
        <v>0</v>
      </c>
      <c r="Q13" s="8">
        <f t="shared" si="1"/>
        <v>4834</v>
      </c>
      <c r="R13" s="8">
        <f t="shared" si="2"/>
        <v>45166</v>
      </c>
      <c r="S13" t="s">
        <v>37</v>
      </c>
    </row>
    <row r="14" spans="1:20" x14ac:dyDescent="0.25">
      <c r="A14" t="s">
        <v>38</v>
      </c>
      <c r="B14" t="s">
        <v>39</v>
      </c>
      <c r="C14" t="s">
        <v>24</v>
      </c>
      <c r="D14" t="s">
        <v>25</v>
      </c>
      <c r="E14" t="s">
        <v>40</v>
      </c>
      <c r="F14" t="s">
        <v>41</v>
      </c>
      <c r="G14" s="7">
        <v>200000</v>
      </c>
      <c r="H14" s="7">
        <v>0</v>
      </c>
      <c r="I14" s="7">
        <f t="shared" si="0"/>
        <v>200000</v>
      </c>
      <c r="J14" s="8">
        <v>11425.41</v>
      </c>
      <c r="K14" s="9">
        <v>35726.589999999997</v>
      </c>
      <c r="L14" s="9">
        <v>0</v>
      </c>
      <c r="M14" s="7">
        <v>25</v>
      </c>
      <c r="N14" s="7">
        <v>0</v>
      </c>
      <c r="O14" s="7">
        <v>0</v>
      </c>
      <c r="P14" s="7">
        <v>0</v>
      </c>
      <c r="Q14" s="8">
        <f t="shared" si="1"/>
        <v>47177</v>
      </c>
      <c r="R14" s="8">
        <f t="shared" si="2"/>
        <v>152823</v>
      </c>
      <c r="S14" t="s">
        <v>28</v>
      </c>
    </row>
    <row r="15" spans="1:20" x14ac:dyDescent="0.25">
      <c r="A15" t="s">
        <v>42</v>
      </c>
      <c r="B15" t="s">
        <v>30</v>
      </c>
      <c r="C15" t="s">
        <v>43</v>
      </c>
      <c r="D15" t="s">
        <v>25</v>
      </c>
      <c r="E15" t="s">
        <v>40</v>
      </c>
      <c r="F15" t="s">
        <v>44</v>
      </c>
      <c r="G15" s="7">
        <v>65000</v>
      </c>
      <c r="H15" s="7">
        <v>0</v>
      </c>
      <c r="I15" s="7">
        <f t="shared" si="0"/>
        <v>65000</v>
      </c>
      <c r="J15" s="8">
        <v>3841.5</v>
      </c>
      <c r="K15" s="9">
        <v>4427.55</v>
      </c>
      <c r="L15" s="9">
        <v>0</v>
      </c>
      <c r="M15" s="7">
        <v>25</v>
      </c>
      <c r="N15" s="7">
        <v>0</v>
      </c>
      <c r="O15" s="7">
        <v>0</v>
      </c>
      <c r="P15" s="7">
        <v>0</v>
      </c>
      <c r="Q15" s="8">
        <f t="shared" si="1"/>
        <v>8294.0499999999993</v>
      </c>
      <c r="R15" s="8">
        <f t="shared" si="2"/>
        <v>56705.95</v>
      </c>
      <c r="S15" t="s">
        <v>28</v>
      </c>
    </row>
    <row r="16" spans="1:20" x14ac:dyDescent="0.25">
      <c r="A16" t="s">
        <v>45</v>
      </c>
      <c r="B16" t="s">
        <v>30</v>
      </c>
      <c r="C16" t="s">
        <v>24</v>
      </c>
      <c r="D16" t="s">
        <v>25</v>
      </c>
      <c r="E16" t="s">
        <v>73</v>
      </c>
      <c r="F16" t="s">
        <v>74</v>
      </c>
      <c r="G16" s="7">
        <v>130000</v>
      </c>
      <c r="H16" s="7">
        <v>0</v>
      </c>
      <c r="I16" s="7">
        <f t="shared" si="0"/>
        <v>130000</v>
      </c>
      <c r="J16" s="8">
        <v>7683</v>
      </c>
      <c r="K16" s="9">
        <v>19162.189999999999</v>
      </c>
      <c r="L16" s="9">
        <v>0</v>
      </c>
      <c r="M16" s="7">
        <v>25</v>
      </c>
      <c r="N16" s="7">
        <v>0</v>
      </c>
      <c r="O16" s="7">
        <v>0</v>
      </c>
      <c r="P16" s="7">
        <v>0</v>
      </c>
      <c r="Q16" s="8">
        <f t="shared" si="1"/>
        <v>26870.19</v>
      </c>
      <c r="R16" s="8">
        <f t="shared" si="2"/>
        <v>103129.81</v>
      </c>
      <c r="S16" t="s">
        <v>28</v>
      </c>
    </row>
    <row r="17" spans="1:19" x14ac:dyDescent="0.25">
      <c r="A17" t="s">
        <v>46</v>
      </c>
      <c r="B17" t="s">
        <v>30</v>
      </c>
      <c r="C17" t="s">
        <v>47</v>
      </c>
      <c r="D17" t="s">
        <v>25</v>
      </c>
      <c r="E17" t="s">
        <v>40</v>
      </c>
      <c r="F17" t="s">
        <v>44</v>
      </c>
      <c r="G17" s="7">
        <v>55000</v>
      </c>
      <c r="H17" s="7">
        <v>0</v>
      </c>
      <c r="I17" s="7">
        <f t="shared" si="0"/>
        <v>55000</v>
      </c>
      <c r="J17" s="8">
        <v>3250.5</v>
      </c>
      <c r="K17" s="9">
        <v>2559.6799999999998</v>
      </c>
      <c r="L17" s="9">
        <v>0</v>
      </c>
      <c r="M17" s="7">
        <v>25</v>
      </c>
      <c r="N17" s="7">
        <v>0</v>
      </c>
      <c r="O17" s="7">
        <v>0</v>
      </c>
      <c r="P17" s="7">
        <v>0</v>
      </c>
      <c r="Q17" s="8">
        <f t="shared" si="1"/>
        <v>5835.18</v>
      </c>
      <c r="R17" s="8">
        <f t="shared" si="2"/>
        <v>49164.82</v>
      </c>
      <c r="S17" t="s">
        <v>28</v>
      </c>
    </row>
    <row r="18" spans="1:19" x14ac:dyDescent="0.25">
      <c r="A18" t="s">
        <v>48</v>
      </c>
      <c r="B18" t="s">
        <v>30</v>
      </c>
      <c r="C18" t="s">
        <v>49</v>
      </c>
      <c r="D18" t="s">
        <v>25</v>
      </c>
      <c r="E18" t="s">
        <v>40</v>
      </c>
      <c r="F18" t="s">
        <v>41</v>
      </c>
      <c r="G18" s="7">
        <v>150000</v>
      </c>
      <c r="H18" s="7">
        <v>0</v>
      </c>
      <c r="I18" s="7">
        <f t="shared" si="0"/>
        <v>150000</v>
      </c>
      <c r="J18" s="8">
        <v>8865</v>
      </c>
      <c r="K18" s="9">
        <v>23866.69</v>
      </c>
      <c r="L18" s="9">
        <v>0</v>
      </c>
      <c r="M18" s="7">
        <v>25</v>
      </c>
      <c r="N18" s="7">
        <v>0</v>
      </c>
      <c r="O18" s="7">
        <v>0</v>
      </c>
      <c r="P18" s="7">
        <v>0</v>
      </c>
      <c r="Q18" s="8">
        <f t="shared" si="1"/>
        <v>32756.69</v>
      </c>
      <c r="R18" s="8">
        <f t="shared" si="2"/>
        <v>117243.31</v>
      </c>
      <c r="S18" t="s">
        <v>28</v>
      </c>
    </row>
    <row r="19" spans="1:19" x14ac:dyDescent="0.25">
      <c r="A19" t="s">
        <v>50</v>
      </c>
      <c r="B19" t="s">
        <v>51</v>
      </c>
      <c r="C19" t="s">
        <v>24</v>
      </c>
      <c r="D19" t="s">
        <v>25</v>
      </c>
      <c r="E19" t="s">
        <v>40</v>
      </c>
      <c r="F19" t="s">
        <v>41</v>
      </c>
      <c r="G19" s="7">
        <v>200000</v>
      </c>
      <c r="H19" s="7">
        <v>0</v>
      </c>
      <c r="I19" s="7">
        <f t="shared" si="0"/>
        <v>200000</v>
      </c>
      <c r="J19" s="8">
        <v>11425.41</v>
      </c>
      <c r="K19" s="9">
        <v>35726.589999999997</v>
      </c>
      <c r="L19" s="9">
        <v>0</v>
      </c>
      <c r="M19" s="7">
        <v>25</v>
      </c>
      <c r="N19" s="7">
        <v>0</v>
      </c>
      <c r="O19" s="7">
        <v>0</v>
      </c>
      <c r="P19" s="7">
        <v>0</v>
      </c>
      <c r="Q19" s="8">
        <f t="shared" si="1"/>
        <v>47177</v>
      </c>
      <c r="R19" s="8">
        <f t="shared" si="2"/>
        <v>152823</v>
      </c>
      <c r="S19" t="s">
        <v>28</v>
      </c>
    </row>
    <row r="20" spans="1:19" x14ac:dyDescent="0.25">
      <c r="A20" t="s">
        <v>52</v>
      </c>
      <c r="B20" t="s">
        <v>53</v>
      </c>
      <c r="C20" t="s">
        <v>54</v>
      </c>
      <c r="D20" t="s">
        <v>25</v>
      </c>
      <c r="E20" t="s">
        <v>26</v>
      </c>
      <c r="F20" t="s">
        <v>27</v>
      </c>
      <c r="G20" s="7">
        <v>90000</v>
      </c>
      <c r="H20" s="7">
        <v>0</v>
      </c>
      <c r="I20" s="7">
        <f t="shared" si="0"/>
        <v>90000</v>
      </c>
      <c r="J20" s="8">
        <v>5319</v>
      </c>
      <c r="K20" s="9">
        <v>9753.19</v>
      </c>
      <c r="L20" s="9">
        <v>0</v>
      </c>
      <c r="M20" s="7">
        <v>25</v>
      </c>
      <c r="N20" s="7">
        <v>0</v>
      </c>
      <c r="O20" s="7">
        <v>0</v>
      </c>
      <c r="P20" s="7">
        <v>0</v>
      </c>
      <c r="Q20" s="8">
        <f t="shared" si="1"/>
        <v>15097.19</v>
      </c>
      <c r="R20" s="8">
        <f t="shared" si="2"/>
        <v>74902.81</v>
      </c>
      <c r="S20" t="s">
        <v>28</v>
      </c>
    </row>
    <row r="21" spans="1:19" x14ac:dyDescent="0.25">
      <c r="A21" t="s">
        <v>55</v>
      </c>
      <c r="B21" t="s">
        <v>56</v>
      </c>
      <c r="C21" t="s">
        <v>57</v>
      </c>
      <c r="D21" t="s">
        <v>25</v>
      </c>
      <c r="E21" t="s">
        <v>26</v>
      </c>
      <c r="F21" t="s">
        <v>27</v>
      </c>
      <c r="G21" s="7">
        <v>150000</v>
      </c>
      <c r="H21" s="7">
        <v>0</v>
      </c>
      <c r="I21" s="7">
        <f t="shared" si="0"/>
        <v>150000</v>
      </c>
      <c r="J21" s="8">
        <v>8865</v>
      </c>
      <c r="K21" s="9">
        <v>23866.69</v>
      </c>
      <c r="L21" s="9">
        <v>0</v>
      </c>
      <c r="M21" s="7">
        <v>25</v>
      </c>
      <c r="N21" s="7">
        <v>0</v>
      </c>
      <c r="O21" s="7">
        <v>0</v>
      </c>
      <c r="P21" s="7">
        <v>0</v>
      </c>
      <c r="Q21" s="8">
        <f t="shared" si="1"/>
        <v>32756.69</v>
      </c>
      <c r="R21" s="8">
        <f t="shared" si="2"/>
        <v>117243.31</v>
      </c>
      <c r="S21" t="s">
        <v>28</v>
      </c>
    </row>
    <row r="22" spans="1:19" x14ac:dyDescent="0.25">
      <c r="A22" t="s">
        <v>58</v>
      </c>
      <c r="B22" t="s">
        <v>59</v>
      </c>
      <c r="C22" t="s">
        <v>60</v>
      </c>
      <c r="D22" t="s">
        <v>25</v>
      </c>
      <c r="E22" t="s">
        <v>40</v>
      </c>
      <c r="F22" t="s">
        <v>41</v>
      </c>
      <c r="G22" s="7">
        <v>200000</v>
      </c>
      <c r="H22" s="7">
        <v>0</v>
      </c>
      <c r="I22" s="7">
        <f t="shared" si="0"/>
        <v>200000</v>
      </c>
      <c r="J22" s="8">
        <v>11425.41</v>
      </c>
      <c r="K22" s="9">
        <v>35726.589999999997</v>
      </c>
      <c r="L22" s="9">
        <v>0</v>
      </c>
      <c r="M22" s="7">
        <v>25</v>
      </c>
      <c r="N22" s="7">
        <v>0</v>
      </c>
      <c r="O22" s="7">
        <v>0</v>
      </c>
      <c r="P22" s="7">
        <v>0</v>
      </c>
      <c r="Q22" s="8">
        <f t="shared" si="1"/>
        <v>47177</v>
      </c>
      <c r="R22" s="8">
        <f t="shared" si="2"/>
        <v>152823</v>
      </c>
      <c r="S22" t="s">
        <v>28</v>
      </c>
    </row>
    <row r="23" spans="1:19" x14ac:dyDescent="0.25">
      <c r="A23" t="s">
        <v>61</v>
      </c>
      <c r="B23" t="s">
        <v>62</v>
      </c>
      <c r="C23" t="s">
        <v>24</v>
      </c>
      <c r="D23" t="s">
        <v>25</v>
      </c>
      <c r="E23" t="s">
        <v>26</v>
      </c>
      <c r="F23" t="s">
        <v>27</v>
      </c>
      <c r="G23" s="7">
        <v>220000</v>
      </c>
      <c r="H23" s="7">
        <v>0</v>
      </c>
      <c r="I23" s="7">
        <f t="shared" si="0"/>
        <v>220000</v>
      </c>
      <c r="J23" s="8">
        <v>11999.41</v>
      </c>
      <c r="K23" s="9">
        <v>40583.089999999997</v>
      </c>
      <c r="L23" s="9">
        <v>0</v>
      </c>
      <c r="M23" s="7">
        <v>25</v>
      </c>
      <c r="N23" s="7">
        <v>0</v>
      </c>
      <c r="O23" s="7">
        <v>0</v>
      </c>
      <c r="P23" s="7">
        <v>0</v>
      </c>
      <c r="Q23" s="8">
        <f t="shared" si="1"/>
        <v>52607.5</v>
      </c>
      <c r="R23" s="8">
        <f t="shared" si="2"/>
        <v>167392.5</v>
      </c>
      <c r="S23" t="s">
        <v>37</v>
      </c>
    </row>
    <row r="24" spans="1:19" x14ac:dyDescent="0.25">
      <c r="A24" t="s">
        <v>63</v>
      </c>
      <c r="B24" t="s">
        <v>30</v>
      </c>
      <c r="C24" t="s">
        <v>47</v>
      </c>
      <c r="D24" t="s">
        <v>25</v>
      </c>
      <c r="E24" t="s">
        <v>40</v>
      </c>
      <c r="F24" t="s">
        <v>44</v>
      </c>
      <c r="G24" s="7">
        <v>60000</v>
      </c>
      <c r="H24" s="7">
        <v>0</v>
      </c>
      <c r="I24" s="7">
        <f t="shared" si="0"/>
        <v>60000</v>
      </c>
      <c r="J24" s="8">
        <v>3546</v>
      </c>
      <c r="K24" s="9">
        <v>3486.65</v>
      </c>
      <c r="L24" s="9">
        <v>0</v>
      </c>
      <c r="M24" s="7">
        <v>25</v>
      </c>
      <c r="N24" s="7">
        <v>0</v>
      </c>
      <c r="O24" s="7">
        <v>0</v>
      </c>
      <c r="P24" s="7">
        <v>0</v>
      </c>
      <c r="Q24" s="8">
        <f t="shared" si="1"/>
        <v>7057.65</v>
      </c>
      <c r="R24" s="8">
        <f t="shared" si="2"/>
        <v>52942.35</v>
      </c>
      <c r="S24" t="s">
        <v>28</v>
      </c>
    </row>
    <row r="25" spans="1:19" x14ac:dyDescent="0.25">
      <c r="A25" t="s">
        <v>64</v>
      </c>
      <c r="B25" t="s">
        <v>30</v>
      </c>
      <c r="C25" t="s">
        <v>47</v>
      </c>
      <c r="D25" t="s">
        <v>25</v>
      </c>
      <c r="E25" t="s">
        <v>40</v>
      </c>
      <c r="F25" t="s">
        <v>44</v>
      </c>
      <c r="G25" s="7">
        <v>45000</v>
      </c>
      <c r="H25" s="7">
        <v>0</v>
      </c>
      <c r="I25" s="7">
        <f t="shared" si="0"/>
        <v>45000</v>
      </c>
      <c r="J25" s="8">
        <v>2659.5</v>
      </c>
      <c r="K25" s="9">
        <v>1148.33</v>
      </c>
      <c r="L25" s="9">
        <v>0</v>
      </c>
      <c r="M25" s="7">
        <v>25</v>
      </c>
      <c r="N25" s="7">
        <v>0</v>
      </c>
      <c r="O25" s="7">
        <v>0</v>
      </c>
      <c r="P25" s="7">
        <v>0</v>
      </c>
      <c r="Q25" s="8">
        <f t="shared" si="1"/>
        <v>3832.83</v>
      </c>
      <c r="R25" s="8">
        <f t="shared" si="2"/>
        <v>41167.17</v>
      </c>
      <c r="S25" t="s">
        <v>28</v>
      </c>
    </row>
    <row r="26" spans="1:19" x14ac:dyDescent="0.25">
      <c r="A26" t="s">
        <v>65</v>
      </c>
      <c r="B26" t="s">
        <v>66</v>
      </c>
      <c r="C26" t="s">
        <v>24</v>
      </c>
      <c r="D26" t="s">
        <v>25</v>
      </c>
      <c r="E26" t="s">
        <v>26</v>
      </c>
      <c r="F26" t="s">
        <v>27</v>
      </c>
      <c r="G26" s="7">
        <v>183314</v>
      </c>
      <c r="H26" s="7">
        <v>0</v>
      </c>
      <c r="I26" s="7">
        <f t="shared" si="0"/>
        <v>183314</v>
      </c>
      <c r="J26" s="8">
        <v>10833.86</v>
      </c>
      <c r="K26" s="9">
        <v>31702.97</v>
      </c>
      <c r="L26" s="9">
        <v>0</v>
      </c>
      <c r="M26" s="7">
        <v>25</v>
      </c>
      <c r="N26" s="7">
        <v>0</v>
      </c>
      <c r="O26" s="7">
        <v>0</v>
      </c>
      <c r="P26" s="7">
        <v>0</v>
      </c>
      <c r="Q26" s="8">
        <f t="shared" si="1"/>
        <v>42561.83</v>
      </c>
      <c r="R26" s="8">
        <f t="shared" si="2"/>
        <v>140752.16999999998</v>
      </c>
      <c r="S26" t="s">
        <v>28</v>
      </c>
    </row>
    <row r="27" spans="1:19" s="10" customFormat="1" x14ac:dyDescent="0.25">
      <c r="G27" s="11">
        <f>SUM(G10:G26)</f>
        <v>2377514</v>
      </c>
      <c r="H27" s="11">
        <f t="shared" ref="H27:R27" si="3">SUM(H10:H26)</f>
        <v>0</v>
      </c>
      <c r="I27" s="11">
        <f t="shared" si="3"/>
        <v>2377514</v>
      </c>
      <c r="J27" s="11">
        <f t="shared" si="3"/>
        <v>136647.86000000002</v>
      </c>
      <c r="K27" s="11">
        <f>SUM(K10:K26)</f>
        <v>348134.47000000009</v>
      </c>
      <c r="L27" s="11">
        <f t="shared" si="3"/>
        <v>0</v>
      </c>
      <c r="M27" s="11">
        <f t="shared" si="3"/>
        <v>425</v>
      </c>
      <c r="N27" s="11">
        <f t="shared" si="3"/>
        <v>0</v>
      </c>
      <c r="O27" s="11">
        <f t="shared" si="3"/>
        <v>0</v>
      </c>
      <c r="P27" s="11">
        <f t="shared" si="3"/>
        <v>0</v>
      </c>
      <c r="Q27" s="11">
        <f>SUM(Q10:Q26)</f>
        <v>485207.33000000007</v>
      </c>
      <c r="R27" s="11">
        <f t="shared" si="3"/>
        <v>1892306.67</v>
      </c>
    </row>
    <row r="28" spans="1:19" s="10" customFormat="1" x14ac:dyDescent="0.25"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9" s="10" customFormat="1" x14ac:dyDescent="0.25"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9" s="10" customFormat="1" x14ac:dyDescent="0.25"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9" s="10" customFormat="1" x14ac:dyDescent="0.25"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3" spans="1:15" ht="15.75" x14ac:dyDescent="0.25">
      <c r="A33" s="13"/>
      <c r="B33" s="13"/>
      <c r="C33" s="13"/>
      <c r="D33" s="13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13"/>
    </row>
    <row r="34" spans="1:15" ht="15.75" x14ac:dyDescent="0.25">
      <c r="A34" s="16" t="s">
        <v>67</v>
      </c>
      <c r="B34" s="17"/>
      <c r="C34" s="17"/>
      <c r="D34" s="18"/>
      <c r="E34" s="18"/>
      <c r="F34" s="19"/>
      <c r="G34" s="18"/>
      <c r="H34" s="20"/>
      <c r="I34" s="18"/>
      <c r="J34" s="20"/>
      <c r="K34" s="18"/>
      <c r="L34" s="17" t="s">
        <v>68</v>
      </c>
      <c r="M34" s="18"/>
    </row>
    <row r="35" spans="1:15" ht="15.75" x14ac:dyDescent="0.25">
      <c r="A35" s="21" t="s">
        <v>69</v>
      </c>
      <c r="B35" s="22"/>
      <c r="C35" s="22"/>
      <c r="D35" s="18"/>
      <c r="E35" s="18"/>
      <c r="F35" s="19"/>
      <c r="G35" s="18"/>
      <c r="H35" s="18"/>
      <c r="I35" s="18"/>
      <c r="J35" s="18"/>
      <c r="K35" s="18"/>
      <c r="L35" s="22" t="s">
        <v>70</v>
      </c>
      <c r="M35" s="18"/>
    </row>
    <row r="36" spans="1:15" ht="15.75" x14ac:dyDescent="0.25">
      <c r="A36" s="16" t="s">
        <v>71</v>
      </c>
      <c r="B36" s="17"/>
      <c r="C36" s="17"/>
      <c r="D36" s="18"/>
      <c r="E36" s="18"/>
      <c r="F36" s="19"/>
      <c r="G36" s="18"/>
      <c r="H36" s="18"/>
      <c r="I36" s="18"/>
      <c r="J36" s="18"/>
      <c r="K36" s="18"/>
      <c r="L36" s="17" t="s">
        <v>72</v>
      </c>
      <c r="M36" s="18"/>
    </row>
    <row r="37" spans="1:15" ht="15.75" x14ac:dyDescent="0.25">
      <c r="A37" s="13"/>
      <c r="B37" s="13"/>
      <c r="C37" s="13"/>
      <c r="D37" s="13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13"/>
    </row>
  </sheetData>
  <mergeCells count="3">
    <mergeCell ref="A1:T1"/>
    <mergeCell ref="A3:S3"/>
    <mergeCell ref="A5:S5"/>
  </mergeCells>
  <conditionalFormatting sqref="A9">
    <cfRule type="duplicateValues" dxfId="4" priority="4"/>
  </conditionalFormatting>
  <conditionalFormatting sqref="A10:A26">
    <cfRule type="duplicateValues" dxfId="3" priority="3"/>
  </conditionalFormatting>
  <conditionalFormatting sqref="E4 A5 A3 E2 A1">
    <cfRule type="duplicateValues" dxfId="2" priority="1" stopIfTrue="1"/>
    <cfRule type="duplicateValues" dxfId="1" priority="2" stopIfTrue="1"/>
  </conditionalFormatting>
  <conditionalFormatting sqref="E4 E6 A5 A3 E2 A1">
    <cfRule type="duplicateValues" dxfId="0" priority="5"/>
  </conditionalFormatting>
  <pageMargins left="0.7" right="0.7" top="0.75" bottom="0.75" header="0.3" footer="0.3"/>
  <pageSetup paperSize="5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Nómina contratados junio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2023-07-07T18:25:12Z</cp:lastPrinted>
  <dcterms:created xsi:type="dcterms:W3CDTF">2023-07-04T15:50:44Z</dcterms:created>
  <dcterms:modified xsi:type="dcterms:W3CDTF">2023-07-11T13:22:56Z</dcterms:modified>
</cp:coreProperties>
</file>