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ominas preparadas\"/>
    </mc:Choice>
  </mc:AlternateContent>
  <xr:revisionPtr revIDLastSave="0" documentId="13_ncr:1_{6577FE57-32C6-46CA-BADD-9619C5AB15B9}" xr6:coauthVersionLast="47" xr6:coauthVersionMax="47" xr10:uidLastSave="{00000000-0000-0000-0000-000000000000}"/>
  <bookViews>
    <workbookView xWindow="-4170" yWindow="1380" windowWidth="28800" windowHeight="13980" xr2:uid="{C0481B00-6F8A-4F74-9A7F-E39DB4CCC54E}"/>
  </bookViews>
  <sheets>
    <sheet name="Nómina contratados mayo 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5" l="1"/>
  <c r="L27" i="5"/>
  <c r="M27" i="5"/>
  <c r="N27" i="5"/>
  <c r="O27" i="5"/>
  <c r="P27" i="5"/>
  <c r="Q27" i="5"/>
  <c r="R27" i="5"/>
  <c r="J27" i="5"/>
  <c r="R26" i="5"/>
  <c r="Q26" i="5"/>
  <c r="J26" i="5"/>
  <c r="G27" i="5"/>
  <c r="I26" i="5"/>
  <c r="I27" i="5" s="1"/>
  <c r="Q10" i="5"/>
  <c r="R10" i="5" s="1"/>
  <c r="Q11" i="5"/>
  <c r="Q12" i="5"/>
  <c r="Q13" i="5"/>
  <c r="Q14" i="5"/>
  <c r="Q15" i="5"/>
  <c r="Q16" i="5"/>
  <c r="Q17" i="5"/>
  <c r="Q18" i="5"/>
  <c r="Q19" i="5"/>
  <c r="Q20" i="5"/>
  <c r="Q22" i="5"/>
  <c r="Q23" i="5"/>
  <c r="R23" i="5" s="1"/>
  <c r="Q24" i="5"/>
  <c r="Q25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10" i="5"/>
  <c r="Q21" i="5" l="1"/>
  <c r="R21" i="5" s="1"/>
  <c r="R25" i="5"/>
  <c r="R22" i="5"/>
  <c r="R24" i="5"/>
  <c r="R20" i="5"/>
  <c r="R19" i="5"/>
  <c r="R18" i="5"/>
  <c r="R16" i="5"/>
  <c r="R11" i="5"/>
  <c r="R17" i="5"/>
  <c r="R14" i="5"/>
  <c r="R15" i="5"/>
  <c r="R12" i="5"/>
  <c r="R13" i="5"/>
</calcChain>
</file>

<file path=xl/sharedStrings.xml><?xml version="1.0" encoding="utf-8"?>
<sst xmlns="http://schemas.openxmlformats.org/spreadsheetml/2006/main" count="147" uniqueCount="74">
  <si>
    <t>MARLENE ALEXANDRA SANCHEZ BENCOSME</t>
  </si>
  <si>
    <t>CONSULTORA DISEÑO GASES MED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</si>
  <si>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</si>
  <si>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</si>
  <si>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</si>
  <si>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</si>
  <si>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</si>
  <si>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</si>
  <si>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</si>
  <si>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</si>
  <si>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</si>
  <si>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</si>
  <si>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</si>
  <si>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</si>
  <si>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</si>
  <si>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</si>
  <si>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</si>
  <si>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</si>
  <si>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</si>
  <si>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</si>
  <si>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</si>
  <si>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</si>
  <si>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</si>
  <si>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</si>
  <si>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</si>
  <si>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</si>
  <si>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</si>
  <si>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</si>
  <si>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</si>
  <si>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</si>
  <si>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</si>
  <si>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</si>
  <si>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</si>
  <si>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</si>
  <si>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</si>
  <si>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</si>
  <si>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</si>
  <si>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</si>
  <si>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</si>
  <si>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</si>
  <si>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</si>
  <si>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</si>
  <si>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</si>
  <si>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</si>
  <si>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</si>
  <si>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ASESOR FINANCIERO </t>
  </si>
  <si>
    <t>Fecha de Termino</t>
  </si>
  <si>
    <t>ANDERSON JOSE DUARTE GARCIA</t>
  </si>
  <si>
    <t>AGRIMENSOR</t>
  </si>
  <si>
    <t>JOSE MIGUEL OTAÑEZ MORALES</t>
  </si>
  <si>
    <t>COORDINADOR DE COMUNICACIONES</t>
  </si>
  <si>
    <t>DIRECCION DE COMUNICACIONES</t>
  </si>
  <si>
    <t>01 de Marzo 2023</t>
  </si>
  <si>
    <t>Ministerio de la Vivienda Habitat y Edificaciones (MIVHED)</t>
  </si>
  <si>
    <t>CESAR AMADEO PERALTA GOMEZ</t>
  </si>
  <si>
    <t>DESPACHO DEL MINISTRO</t>
  </si>
  <si>
    <t>JAVIER ENRIQUE CRESPO ALMANZAR</t>
  </si>
  <si>
    <t>30 de Mayo 2023</t>
  </si>
  <si>
    <t>30 de Junio 2023</t>
  </si>
  <si>
    <t>FABIO ALEXANDER CABRAL GUERRERO</t>
  </si>
  <si>
    <t>MISAEL NUÑEZ</t>
  </si>
  <si>
    <t>JHOAN GABRIEL DIAZ POPOTERS</t>
  </si>
  <si>
    <t>ROBERTO GONZALEZ MANRIQUE</t>
  </si>
  <si>
    <t>VICEMINISTERIO DE NORMAS, REGLAMENTOS Y</t>
  </si>
  <si>
    <t>OFICINA INVIVIENDA</t>
  </si>
  <si>
    <t>30 de Agosto 2023</t>
  </si>
  <si>
    <t>01 de Abril 2023</t>
  </si>
  <si>
    <t>30 de Septiembre 2023</t>
  </si>
  <si>
    <t>Sueldo Abril 2023</t>
  </si>
  <si>
    <t>JOSE ENRIQUE LOIS MALKUN</t>
  </si>
  <si>
    <t>PERSONAL CONTRATADO- MAYO 2023</t>
  </si>
  <si>
    <t>CLEOTILDE MAURA CUEVAS DE MOSQUEA</t>
  </si>
  <si>
    <t>ASESORA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</si>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</sst>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36"/>
  <sheetViews>
    <sheetView showGridLines="0" tabSelected="1" topLeftCell="C1" zoomScale="85" zoomScaleNormal="85" workbookViewId="0">
      <selection activeCell="O11" sqref="O11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40.42578125" bestFit="1" customWidth="1"/>
    <col min="4" max="4" width="23.42578125" bestFit="1" customWidth="1"/>
    <col min="5" max="5" width="18.28515625" bestFit="1" customWidth="1"/>
    <col min="6" max="6" width="22" bestFit="1" customWidth="1"/>
    <col min="7" max="7" width="14.140625" customWidth="1"/>
    <col min="8" max="8" width="15.42578125" customWidth="1"/>
    <col min="9" max="9" width="13.140625" bestFit="1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ht="22.5" x14ac:dyDescent="0.35">
      <c r="A2" s="17" t="s">
        <v>53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9" x14ac:dyDescent="0.25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19" ht="22.5" x14ac:dyDescent="0.3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9" x14ac:dyDescent="0.25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19" ht="22.5" x14ac:dyDescent="0.35">
      <c r="A6" s="17" t="s">
        <v>70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1:19" ht="15.75" thickBot="1" x14ac:dyDescent="0.3"/>
    <row r="9" spans="1:19" ht="30" thickBot="1" x14ac:dyDescent="0.3">
      <c r="A9" s="7" t="s">
        <v>3</v>
      </c>
      <c r="B9" s="7" t="s">
        <v>4</v>
      </c>
      <c r="C9" s="7" t="s">
        <v>28</v>
      </c>
      <c r="D9" s="7" t="s">
        <v>5</v>
      </c>
      <c r="E9" s="7" t="s">
        <v>18</v>
      </c>
      <c r="F9" s="7" t="s">
        <v>46</v>
      </c>
      <c r="G9" s="7" t="s">
        <v>68</v>
      </c>
      <c r="H9" s="7" t="s">
        <v>19</v>
      </c>
      <c r="I9" s="7" t="s">
        <v>20</v>
      </c>
      <c r="J9" s="7" t="s">
        <v>21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7" t="s">
        <v>14</v>
      </c>
    </row>
    <row r="10" spans="1:19" x14ac:dyDescent="0.25">
      <c r="A10" t="s">
        <v>0</v>
      </c>
      <c r="B10" t="s">
        <v>1</v>
      </c>
      <c r="C10" t="s">
        <v>29</v>
      </c>
      <c r="D10" t="s">
        <v>15</v>
      </c>
      <c r="E10" t="s">
        <v>66</v>
      </c>
      <c r="F10" t="s">
        <v>67</v>
      </c>
      <c r="G10" s="15">
        <v>220000</v>
      </c>
      <c r="H10" s="15"/>
      <c r="I10" s="15">
        <f>+G10</f>
        <v>220000</v>
      </c>
      <c r="J10" s="15">
        <v>11999.41</v>
      </c>
      <c r="K10" s="15">
        <v>40583.089999999997</v>
      </c>
      <c r="M10" s="15">
        <v>25</v>
      </c>
      <c r="Q10" s="6">
        <f>SUM(J10:P10)</f>
        <v>52607.5</v>
      </c>
      <c r="R10" s="6">
        <f>+G10-Q10</f>
        <v>167392.5</v>
      </c>
      <c r="S10" t="s">
        <v>16</v>
      </c>
    </row>
    <row r="11" spans="1:19" x14ac:dyDescent="0.25">
      <c r="A11" t="s">
        <v>30</v>
      </c>
      <c r="B11" t="s">
        <v>32</v>
      </c>
      <c r="C11" t="s">
        <v>34</v>
      </c>
      <c r="D11" t="s">
        <v>15</v>
      </c>
      <c r="E11" t="s">
        <v>66</v>
      </c>
      <c r="F11" t="s">
        <v>67</v>
      </c>
      <c r="G11" s="15">
        <v>150000</v>
      </c>
      <c r="H11" s="15"/>
      <c r="I11" s="15">
        <f t="shared" ref="I11:I26" si="0">+G11</f>
        <v>150000</v>
      </c>
      <c r="J11" s="15">
        <v>8865</v>
      </c>
      <c r="K11" s="15">
        <v>23866.69</v>
      </c>
      <c r="M11" s="15">
        <v>25</v>
      </c>
      <c r="Q11" s="6">
        <f t="shared" ref="Q11:Q26" si="1">SUM(J11:P11)</f>
        <v>32756.69</v>
      </c>
      <c r="R11" s="6">
        <f t="shared" ref="R11:R13" si="2">+G11-Q11</f>
        <v>117243.31</v>
      </c>
      <c r="S11" t="s">
        <v>17</v>
      </c>
    </row>
    <row r="12" spans="1:19" x14ac:dyDescent="0.25">
      <c r="A12" t="s">
        <v>31</v>
      </c>
      <c r="B12" t="s">
        <v>33</v>
      </c>
      <c r="C12" t="s">
        <v>29</v>
      </c>
      <c r="D12" t="s">
        <v>15</v>
      </c>
      <c r="E12" t="s">
        <v>66</v>
      </c>
      <c r="F12" t="s">
        <v>67</v>
      </c>
      <c r="G12" s="15">
        <v>183314</v>
      </c>
      <c r="H12" s="15"/>
      <c r="I12" s="15">
        <f t="shared" si="0"/>
        <v>183314</v>
      </c>
      <c r="J12" s="15">
        <v>10833.86</v>
      </c>
      <c r="K12" s="15">
        <v>31702.97</v>
      </c>
      <c r="M12" s="15">
        <v>25</v>
      </c>
      <c r="Q12" s="6">
        <f t="shared" si="1"/>
        <v>42561.83</v>
      </c>
      <c r="R12" s="6">
        <f t="shared" si="2"/>
        <v>140752.16999999998</v>
      </c>
      <c r="S12" t="s">
        <v>17</v>
      </c>
    </row>
    <row r="13" spans="1:19" x14ac:dyDescent="0.25">
      <c r="A13" t="s">
        <v>35</v>
      </c>
      <c r="B13" t="s">
        <v>36</v>
      </c>
      <c r="C13" t="s">
        <v>29</v>
      </c>
      <c r="D13" t="s">
        <v>15</v>
      </c>
      <c r="E13" t="s">
        <v>66</v>
      </c>
      <c r="F13" t="s">
        <v>67</v>
      </c>
      <c r="G13" s="15">
        <v>229200</v>
      </c>
      <c r="H13" s="15"/>
      <c r="I13" s="15">
        <f t="shared" si="0"/>
        <v>229200</v>
      </c>
      <c r="J13" s="15">
        <v>12263.45</v>
      </c>
      <c r="K13" s="15">
        <v>42817.08</v>
      </c>
      <c r="M13" s="15">
        <v>25</v>
      </c>
      <c r="Q13" s="6">
        <f t="shared" si="1"/>
        <v>55105.53</v>
      </c>
      <c r="R13" s="6">
        <f t="shared" si="2"/>
        <v>174094.47</v>
      </c>
      <c r="S13" t="s">
        <v>17</v>
      </c>
    </row>
    <row r="14" spans="1:19" x14ac:dyDescent="0.25">
      <c r="A14" t="s">
        <v>37</v>
      </c>
      <c r="B14" t="s">
        <v>38</v>
      </c>
      <c r="C14" t="s">
        <v>39</v>
      </c>
      <c r="D14" t="s">
        <v>15</v>
      </c>
      <c r="E14" t="s">
        <v>52</v>
      </c>
      <c r="F14" t="s">
        <v>58</v>
      </c>
      <c r="G14" s="15">
        <v>150000</v>
      </c>
      <c r="H14" s="15"/>
      <c r="I14" s="15">
        <f t="shared" si="0"/>
        <v>150000</v>
      </c>
      <c r="J14" s="15">
        <v>8865</v>
      </c>
      <c r="K14" s="15">
        <v>23866.69</v>
      </c>
      <c r="M14" s="15">
        <v>25</v>
      </c>
      <c r="Q14" s="6">
        <f t="shared" si="1"/>
        <v>32756.69</v>
      </c>
      <c r="R14" s="6">
        <f>+G14-Q14</f>
        <v>117243.31</v>
      </c>
      <c r="S14" t="s">
        <v>17</v>
      </c>
    </row>
    <row r="15" spans="1:19" x14ac:dyDescent="0.25">
      <c r="A15" t="s">
        <v>40</v>
      </c>
      <c r="B15" t="s">
        <v>41</v>
      </c>
      <c r="C15" t="s">
        <v>42</v>
      </c>
      <c r="D15" t="s">
        <v>15</v>
      </c>
      <c r="E15" t="s">
        <v>52</v>
      </c>
      <c r="F15" t="s">
        <v>58</v>
      </c>
      <c r="G15" s="15">
        <v>200000</v>
      </c>
      <c r="H15" s="15"/>
      <c r="I15" s="15">
        <f t="shared" si="0"/>
        <v>200000</v>
      </c>
      <c r="J15" s="15">
        <v>11425.41</v>
      </c>
      <c r="K15" s="15">
        <v>35726.589999999997</v>
      </c>
      <c r="M15" s="15">
        <v>25</v>
      </c>
      <c r="Q15" s="6">
        <f t="shared" si="1"/>
        <v>47177</v>
      </c>
      <c r="R15" s="6">
        <f t="shared" ref="R15:R16" si="3">+G15-Q15</f>
        <v>152823</v>
      </c>
      <c r="S15" t="s">
        <v>17</v>
      </c>
    </row>
    <row r="16" spans="1:19" ht="18" customHeight="1" x14ac:dyDescent="0.25">
      <c r="A16" t="s">
        <v>43</v>
      </c>
      <c r="B16" t="s">
        <v>44</v>
      </c>
      <c r="C16" t="s">
        <v>29</v>
      </c>
      <c r="D16" t="s">
        <v>15</v>
      </c>
      <c r="E16" t="s">
        <v>52</v>
      </c>
      <c r="F16" t="s">
        <v>58</v>
      </c>
      <c r="G16" s="15">
        <v>200000</v>
      </c>
      <c r="H16" s="15"/>
      <c r="I16" s="15">
        <f t="shared" si="0"/>
        <v>200000</v>
      </c>
      <c r="J16" s="15">
        <v>11425.41</v>
      </c>
      <c r="K16" s="15">
        <v>35726.589999999997</v>
      </c>
      <c r="M16" s="15">
        <v>25</v>
      </c>
      <c r="Q16" s="6">
        <f t="shared" si="1"/>
        <v>47177</v>
      </c>
      <c r="R16" s="6">
        <f t="shared" si="3"/>
        <v>152823</v>
      </c>
      <c r="S16" t="s">
        <v>17</v>
      </c>
    </row>
    <row r="17" spans="1:19" x14ac:dyDescent="0.25">
      <c r="A17" t="s">
        <v>69</v>
      </c>
      <c r="B17" t="s">
        <v>45</v>
      </c>
      <c r="C17" t="s">
        <v>29</v>
      </c>
      <c r="D17" t="s">
        <v>15</v>
      </c>
      <c r="E17" t="s">
        <v>52</v>
      </c>
      <c r="F17" t="s">
        <v>58</v>
      </c>
      <c r="G17" s="15">
        <v>200000</v>
      </c>
      <c r="H17" s="15"/>
      <c r="I17" s="15">
        <f t="shared" si="0"/>
        <v>200000</v>
      </c>
      <c r="J17" s="15">
        <v>11425.41</v>
      </c>
      <c r="K17" s="15">
        <v>35726.589999999997</v>
      </c>
      <c r="M17" s="15">
        <v>25</v>
      </c>
      <c r="Q17" s="6">
        <f t="shared" si="1"/>
        <v>47177</v>
      </c>
      <c r="R17" s="6">
        <f t="shared" ref="R17" si="4">+G17-Q17</f>
        <v>152823</v>
      </c>
      <c r="S17" t="s">
        <v>17</v>
      </c>
    </row>
    <row r="18" spans="1:19" x14ac:dyDescent="0.25">
      <c r="A18" t="s">
        <v>47</v>
      </c>
      <c r="B18" t="s">
        <v>48</v>
      </c>
      <c r="C18" t="s">
        <v>29</v>
      </c>
      <c r="D18" t="s">
        <v>15</v>
      </c>
      <c r="E18" t="s">
        <v>66</v>
      </c>
      <c r="F18" t="s">
        <v>67</v>
      </c>
      <c r="G18" s="15">
        <v>150000</v>
      </c>
      <c r="H18" s="15"/>
      <c r="I18" s="15">
        <f t="shared" si="0"/>
        <v>150000</v>
      </c>
      <c r="J18" s="15">
        <v>8865</v>
      </c>
      <c r="K18" s="15">
        <v>23866.69</v>
      </c>
      <c r="M18" s="15">
        <v>25</v>
      </c>
      <c r="Q18" s="6">
        <f t="shared" si="1"/>
        <v>32756.69</v>
      </c>
      <c r="R18" s="6">
        <f t="shared" ref="R18:R20" si="5">+G18-Q18</f>
        <v>117243.31</v>
      </c>
      <c r="S18" t="s">
        <v>17</v>
      </c>
    </row>
    <row r="19" spans="1:19" x14ac:dyDescent="0.25">
      <c r="A19" t="s">
        <v>49</v>
      </c>
      <c r="B19" t="s">
        <v>50</v>
      </c>
      <c r="C19" t="s">
        <v>51</v>
      </c>
      <c r="D19" t="s">
        <v>15</v>
      </c>
      <c r="E19" t="s">
        <v>66</v>
      </c>
      <c r="F19" t="s">
        <v>67</v>
      </c>
      <c r="G19" s="15">
        <v>90000</v>
      </c>
      <c r="H19" s="15"/>
      <c r="I19" s="15">
        <f t="shared" si="0"/>
        <v>90000</v>
      </c>
      <c r="J19" s="15">
        <v>5319</v>
      </c>
      <c r="K19" s="15">
        <v>9753.19</v>
      </c>
      <c r="M19" s="15">
        <v>25</v>
      </c>
      <c r="Q19" s="6">
        <f t="shared" si="1"/>
        <v>15097.19</v>
      </c>
      <c r="R19" s="6">
        <f t="shared" si="5"/>
        <v>74902.81</v>
      </c>
      <c r="S19" t="s">
        <v>17</v>
      </c>
    </row>
    <row r="20" spans="1:19" x14ac:dyDescent="0.25">
      <c r="A20" t="s">
        <v>54</v>
      </c>
      <c r="B20" t="s">
        <v>38</v>
      </c>
      <c r="C20" t="s">
        <v>55</v>
      </c>
      <c r="D20" t="s">
        <v>15</v>
      </c>
      <c r="E20" t="s">
        <v>66</v>
      </c>
      <c r="F20" t="s">
        <v>67</v>
      </c>
      <c r="G20" s="15">
        <v>200000</v>
      </c>
      <c r="H20" s="15"/>
      <c r="I20" s="15">
        <f t="shared" si="0"/>
        <v>200000</v>
      </c>
      <c r="J20" s="15">
        <v>11425.41</v>
      </c>
      <c r="K20" s="15">
        <v>35726.589999999997</v>
      </c>
      <c r="M20" s="15">
        <v>25</v>
      </c>
      <c r="Q20" s="6">
        <f t="shared" si="1"/>
        <v>47177</v>
      </c>
      <c r="R20" s="6">
        <f t="shared" si="5"/>
        <v>152823</v>
      </c>
      <c r="S20" t="s">
        <v>17</v>
      </c>
    </row>
    <row r="21" spans="1:19" x14ac:dyDescent="0.25">
      <c r="A21" t="s">
        <v>56</v>
      </c>
      <c r="B21" t="s">
        <v>38</v>
      </c>
      <c r="C21" t="s">
        <v>29</v>
      </c>
      <c r="D21" t="s">
        <v>15</v>
      </c>
      <c r="E21" t="s">
        <v>52</v>
      </c>
      <c r="F21" t="s">
        <v>57</v>
      </c>
      <c r="G21" s="15">
        <v>130000</v>
      </c>
      <c r="H21" s="15"/>
      <c r="I21" s="15">
        <f t="shared" si="0"/>
        <v>130000</v>
      </c>
      <c r="J21" s="15">
        <v>7683</v>
      </c>
      <c r="K21" s="15">
        <v>19162.189999999999</v>
      </c>
      <c r="M21" s="15">
        <v>25</v>
      </c>
      <c r="Q21" s="6">
        <f t="shared" si="1"/>
        <v>26870.19</v>
      </c>
      <c r="R21" s="6">
        <f t="shared" ref="R21" si="6">+G21-Q21</f>
        <v>103129.81</v>
      </c>
      <c r="S21" t="s">
        <v>17</v>
      </c>
    </row>
    <row r="22" spans="1:19" x14ac:dyDescent="0.25">
      <c r="A22" t="s">
        <v>59</v>
      </c>
      <c r="B22" t="s">
        <v>38</v>
      </c>
      <c r="C22" t="s">
        <v>63</v>
      </c>
      <c r="D22" t="s">
        <v>15</v>
      </c>
      <c r="E22" t="s">
        <v>52</v>
      </c>
      <c r="F22" t="s">
        <v>65</v>
      </c>
      <c r="G22" s="15">
        <v>65000</v>
      </c>
      <c r="H22" s="15"/>
      <c r="I22" s="15">
        <f t="shared" si="0"/>
        <v>65000</v>
      </c>
      <c r="J22" s="15">
        <v>3841.5</v>
      </c>
      <c r="K22" s="15">
        <v>4427.55</v>
      </c>
      <c r="M22" s="15">
        <v>25</v>
      </c>
      <c r="Q22" s="6">
        <f t="shared" si="1"/>
        <v>8294.0499999999993</v>
      </c>
      <c r="R22" s="6">
        <f t="shared" ref="R22:R26" si="7">+G22-Q22</f>
        <v>56705.95</v>
      </c>
      <c r="S22" t="s">
        <v>17</v>
      </c>
    </row>
    <row r="23" spans="1:19" x14ac:dyDescent="0.25">
      <c r="A23" t="s">
        <v>60</v>
      </c>
      <c r="B23" t="s">
        <v>38</v>
      </c>
      <c r="C23" t="s">
        <v>64</v>
      </c>
      <c r="D23" t="s">
        <v>15</v>
      </c>
      <c r="E23" t="s">
        <v>52</v>
      </c>
      <c r="F23" t="s">
        <v>65</v>
      </c>
      <c r="G23" s="15">
        <v>60000</v>
      </c>
      <c r="H23" s="15"/>
      <c r="I23" s="15">
        <f t="shared" si="0"/>
        <v>60000</v>
      </c>
      <c r="J23" s="15">
        <v>3546</v>
      </c>
      <c r="K23" s="15">
        <v>3486.65</v>
      </c>
      <c r="M23" s="15">
        <v>25</v>
      </c>
      <c r="Q23" s="6">
        <f t="shared" si="1"/>
        <v>7057.65</v>
      </c>
      <c r="R23" s="6">
        <f t="shared" si="7"/>
        <v>52942.35</v>
      </c>
      <c r="S23" t="s">
        <v>17</v>
      </c>
    </row>
    <row r="24" spans="1:19" x14ac:dyDescent="0.25">
      <c r="A24" t="s">
        <v>61</v>
      </c>
      <c r="B24" t="s">
        <v>38</v>
      </c>
      <c r="C24" t="s">
        <v>64</v>
      </c>
      <c r="D24" t="s">
        <v>15</v>
      </c>
      <c r="E24" t="s">
        <v>52</v>
      </c>
      <c r="F24" t="s">
        <v>65</v>
      </c>
      <c r="G24" s="15">
        <v>55000</v>
      </c>
      <c r="H24" s="15"/>
      <c r="I24" s="15">
        <f t="shared" si="0"/>
        <v>55000</v>
      </c>
      <c r="J24" s="15">
        <v>3250.5</v>
      </c>
      <c r="K24" s="15">
        <v>2559.6799999999998</v>
      </c>
      <c r="M24" s="15">
        <v>25</v>
      </c>
      <c r="Q24" s="6">
        <f t="shared" si="1"/>
        <v>5835.18</v>
      </c>
      <c r="R24" s="6">
        <f t="shared" si="7"/>
        <v>49164.82</v>
      </c>
      <c r="S24" t="s">
        <v>17</v>
      </c>
    </row>
    <row r="25" spans="1:19" x14ac:dyDescent="0.25">
      <c r="A25" t="s">
        <v>62</v>
      </c>
      <c r="B25" t="s">
        <v>38</v>
      </c>
      <c r="C25" t="s">
        <v>64</v>
      </c>
      <c r="D25" t="s">
        <v>15</v>
      </c>
      <c r="E25" t="s">
        <v>52</v>
      </c>
      <c r="F25" t="s">
        <v>65</v>
      </c>
      <c r="G25" s="15">
        <v>45000</v>
      </c>
      <c r="H25" s="15"/>
      <c r="I25" s="15">
        <f t="shared" si="0"/>
        <v>45000</v>
      </c>
      <c r="J25" s="15">
        <v>2659.5</v>
      </c>
      <c r="K25" s="15">
        <v>1148.33</v>
      </c>
      <c r="M25" s="15">
        <v>25</v>
      </c>
      <c r="Q25" s="6">
        <f t="shared" si="1"/>
        <v>3832.83</v>
      </c>
      <c r="R25" s="6">
        <f t="shared" si="7"/>
        <v>41167.17</v>
      </c>
      <c r="S25" t="s">
        <v>17</v>
      </c>
    </row>
    <row r="26" spans="1:19" x14ac:dyDescent="0.25">
      <c r="A26" t="s">
        <v>71</v>
      </c>
      <c r="B26" t="s">
        <v>72</v>
      </c>
      <c r="C26" t="s">
        <v>73</v>
      </c>
      <c r="D26" t="s">
        <v>15</v>
      </c>
      <c r="E26" t="s">
        <v>66</v>
      </c>
      <c r="F26" t="s">
        <v>67</v>
      </c>
      <c r="G26" s="15">
        <v>50000</v>
      </c>
      <c r="H26" s="15"/>
      <c r="I26" s="15">
        <f t="shared" si="0"/>
        <v>50000</v>
      </c>
      <c r="J26" s="15">
        <f>1435+1520</f>
        <v>2955</v>
      </c>
      <c r="K26" s="15">
        <v>1854</v>
      </c>
      <c r="M26" s="15">
        <v>25</v>
      </c>
      <c r="Q26" s="6">
        <f t="shared" si="1"/>
        <v>4834</v>
      </c>
      <c r="R26" s="6">
        <f t="shared" si="7"/>
        <v>45166</v>
      </c>
      <c r="S26" t="s">
        <v>16</v>
      </c>
    </row>
    <row r="27" spans="1:19" x14ac:dyDescent="0.25">
      <c r="G27" s="16">
        <f>SUM(G10:G26)</f>
        <v>2377514</v>
      </c>
      <c r="H27" s="16"/>
      <c r="I27" s="16">
        <f>SUM(I10:I26)</f>
        <v>2377514</v>
      </c>
      <c r="J27" s="16">
        <f>SUM(J10:J26)</f>
        <v>136647.86000000002</v>
      </c>
      <c r="K27" s="16">
        <f t="shared" ref="K27:R27" si="8">SUM(K10:K26)</f>
        <v>372001.16000000003</v>
      </c>
      <c r="L27" s="16">
        <f t="shared" si="8"/>
        <v>0</v>
      </c>
      <c r="M27" s="16">
        <f t="shared" si="8"/>
        <v>425</v>
      </c>
      <c r="N27" s="16">
        <f t="shared" si="8"/>
        <v>0</v>
      </c>
      <c r="O27" s="16">
        <f t="shared" si="8"/>
        <v>0</v>
      </c>
      <c r="P27" s="16">
        <f t="shared" si="8"/>
        <v>0</v>
      </c>
      <c r="Q27" s="16">
        <f t="shared" si="8"/>
        <v>509074.02</v>
      </c>
      <c r="R27" s="16">
        <f t="shared" si="8"/>
        <v>1868439.9800000002</v>
      </c>
    </row>
    <row r="28" spans="1:19" x14ac:dyDescent="0.25">
      <c r="J28" s="6"/>
    </row>
    <row r="32" spans="1:19" x14ac:dyDescent="0.25">
      <c r="J32" s="6"/>
    </row>
    <row r="34" spans="1:13" ht="15.75" x14ac:dyDescent="0.25">
      <c r="A34" s="8" t="s">
        <v>22</v>
      </c>
      <c r="B34" s="9"/>
      <c r="C34" s="8"/>
      <c r="D34" s="10"/>
      <c r="E34" s="10"/>
      <c r="F34" s="11"/>
      <c r="G34" s="10"/>
      <c r="H34" s="12"/>
      <c r="I34" s="10"/>
      <c r="J34" s="12"/>
      <c r="K34" s="10"/>
      <c r="L34" s="9" t="s">
        <v>23</v>
      </c>
      <c r="M34" s="10"/>
    </row>
    <row r="35" spans="1:13" ht="15.75" x14ac:dyDescent="0.25">
      <c r="A35" s="13" t="s">
        <v>24</v>
      </c>
      <c r="B35" s="14"/>
      <c r="C35" s="13"/>
      <c r="D35" s="10"/>
      <c r="E35" s="10"/>
      <c r="F35" s="11"/>
      <c r="G35" s="10"/>
      <c r="H35" s="10"/>
      <c r="I35" s="10"/>
      <c r="J35" s="10"/>
      <c r="K35" s="10"/>
      <c r="L35" s="14" t="s">
        <v>25</v>
      </c>
      <c r="M35" s="10"/>
    </row>
    <row r="36" spans="1:13" ht="15.75" x14ac:dyDescent="0.25">
      <c r="A36" s="8" t="s">
        <v>26</v>
      </c>
      <c r="B36" s="9"/>
      <c r="C36" s="8"/>
      <c r="D36" s="10"/>
      <c r="E36" s="10"/>
      <c r="F36" s="11"/>
      <c r="G36" s="10"/>
      <c r="H36" s="10"/>
      <c r="I36" s="10"/>
      <c r="J36" s="10"/>
      <c r="K36" s="10"/>
      <c r="L36" s="9" t="s">
        <v>27</v>
      </c>
      <c r="M36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2" priority="3" stopIfTrue="1"/>
  </conditionalFormatting>
  <conditionalFormatting sqref="A2:A6">
    <cfRule type="duplicateValues" dxfId="1" priority="4" stopIfTrue="1"/>
  </conditionalFormatting>
  <conditionalFormatting sqref="A1:A1048576">
    <cfRule type="duplicateValues" dxfId="0" priority="5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contratados 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2022-09-08T17:39:37Z</cp:lastPrinted>
  <dcterms:created xsi:type="dcterms:W3CDTF">2022-03-03T21:02:01Z</dcterms:created>
  <dcterms:modified xsi:type="dcterms:W3CDTF">2023-06-12T12:53:17Z</dcterms:modified>
</cp:coreProperties>
</file>