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invird.sharepoint.com/sites/DO-CG-MIVHED/Documentos compartidos/Dirección de PyD/Departamento de PPP/1. Planificación Institucional/2022/PLANIFICACIÓN ESTRATÉGICA Y OPERATIVA/POA/POA 2023/"/>
    </mc:Choice>
  </mc:AlternateContent>
  <xr:revisionPtr revIDLastSave="908" documentId="8_{4925B35C-A629-487E-910B-726274D77B88}" xr6:coauthVersionLast="47" xr6:coauthVersionMax="47" xr10:uidLastSave="{83AE1AA8-0738-4E3A-82CE-85B9105726AE}"/>
  <bookViews>
    <workbookView xWindow="-120" yWindow="-120" windowWidth="29040" windowHeight="15840" activeTab="7" xr2:uid="{EBBF92F9-5287-41D3-92F1-E964C8C94834}"/>
  </bookViews>
  <sheets>
    <sheet name="PORTADA" sheetId="9" r:id="rId1"/>
    <sheet name="ÍNDICE" sheetId="10" r:id="rId2"/>
    <sheet name="DESPACHO" sheetId="2" r:id="rId3"/>
    <sheet name="VMP" sheetId="7" r:id="rId4"/>
    <sheet name="VMC" sheetId="6" r:id="rId5"/>
    <sheet name="VMN" sheetId="5" r:id="rId6"/>
    <sheet name="VMV" sheetId="8" r:id="rId7"/>
    <sheet name="VAF" sheetId="1" r:id="rId8"/>
  </sheets>
  <definedNames>
    <definedName name="_xlnm.Print_Area" localSheetId="2">DESPACHO!$A$1:$X$280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7" l="1"/>
  <c r="X36" i="7"/>
  <c r="X29" i="7"/>
  <c r="X24" i="7"/>
  <c r="X18" i="7"/>
  <c r="X42" i="7" l="1"/>
  <c r="K177" i="6"/>
  <c r="L177" i="6" s="1"/>
  <c r="M177" i="6" s="1"/>
  <c r="N177" i="6" s="1"/>
  <c r="O177" i="6" s="1"/>
  <c r="P177" i="6" s="1"/>
  <c r="K172" i="6"/>
  <c r="L172" i="6" s="1"/>
  <c r="M172" i="6" s="1"/>
  <c r="N172" i="6" s="1"/>
  <c r="O172" i="6" s="1"/>
  <c r="P172" i="6" s="1"/>
  <c r="Q172" i="6" s="1"/>
  <c r="R172" i="6" s="1"/>
  <c r="S172" i="6" s="1"/>
  <c r="T172" i="6" s="1"/>
  <c r="U172" i="6" s="1"/>
  <c r="K152" i="6"/>
  <c r="L152" i="6" s="1"/>
  <c r="M152" i="6" s="1"/>
  <c r="N152" i="6" s="1"/>
  <c r="K147" i="6"/>
  <c r="L147" i="6" s="1"/>
  <c r="M147" i="6" s="1"/>
  <c r="N147" i="6" s="1"/>
  <c r="K142" i="6"/>
  <c r="L142" i="6" s="1"/>
  <c r="M142" i="6" s="1"/>
  <c r="N142" i="6" s="1"/>
  <c r="K137" i="6"/>
  <c r="L137" i="6" s="1"/>
  <c r="M137" i="6" s="1"/>
  <c r="N137" i="6" s="1"/>
  <c r="K132" i="6"/>
  <c r="L132" i="6" s="1"/>
  <c r="M132" i="6" s="1"/>
  <c r="N132" i="6" s="1"/>
  <c r="K127" i="6"/>
  <c r="L127" i="6" s="1"/>
  <c r="M127" i="6" s="1"/>
  <c r="N127" i="6" s="1"/>
  <c r="K122" i="6"/>
  <c r="L122" i="6" s="1"/>
  <c r="M122" i="6" s="1"/>
  <c r="N122" i="6" s="1"/>
  <c r="O122" i="6" s="1"/>
  <c r="P122" i="6" s="1"/>
  <c r="K112" i="6"/>
  <c r="L112" i="6" s="1"/>
  <c r="M112" i="6" s="1"/>
  <c r="N112" i="6" s="1"/>
  <c r="O112" i="6" s="1"/>
  <c r="P112" i="6" s="1"/>
  <c r="Q112" i="6" s="1"/>
  <c r="R112" i="6" s="1"/>
  <c r="S112" i="6" s="1"/>
  <c r="T112" i="6" s="1"/>
  <c r="K107" i="6"/>
  <c r="L107" i="6" s="1"/>
  <c r="M107" i="6" s="1"/>
  <c r="N107" i="6" s="1"/>
  <c r="O107" i="6" s="1"/>
  <c r="K102" i="6"/>
  <c r="L102" i="6" s="1"/>
  <c r="M102" i="6" s="1"/>
  <c r="N102" i="6" s="1"/>
  <c r="O102" i="6" s="1"/>
  <c r="P102" i="6" s="1"/>
  <c r="Q102" i="6" s="1"/>
  <c r="R102" i="6" s="1"/>
  <c r="S102" i="6" s="1"/>
  <c r="T102" i="6" s="1"/>
  <c r="U102" i="6" s="1"/>
  <c r="K97" i="6"/>
  <c r="L97" i="6" s="1"/>
  <c r="M97" i="6" s="1"/>
  <c r="N97" i="6" s="1"/>
  <c r="O97" i="6" s="1"/>
  <c r="P97" i="6" s="1"/>
  <c r="Q97" i="6" s="1"/>
  <c r="R97" i="6" s="1"/>
  <c r="S97" i="6" s="1"/>
  <c r="T97" i="6" s="1"/>
  <c r="U97" i="6" s="1"/>
  <c r="K92" i="6"/>
  <c r="L92" i="6" s="1"/>
  <c r="M92" i="6" s="1"/>
  <c r="N92" i="6" s="1"/>
  <c r="O92" i="6" s="1"/>
  <c r="P92" i="6" s="1"/>
  <c r="Q92" i="6" s="1"/>
  <c r="R92" i="6" s="1"/>
  <c r="S92" i="6" s="1"/>
  <c r="T92" i="6" s="1"/>
  <c r="U92" i="6" s="1"/>
  <c r="K87" i="6"/>
  <c r="L87" i="6" s="1"/>
  <c r="M87" i="6" s="1"/>
  <c r="K82" i="6"/>
  <c r="L82" i="6" s="1"/>
  <c r="M82" i="6" s="1"/>
  <c r="N82" i="6" s="1"/>
  <c r="O82" i="6" s="1"/>
  <c r="P82" i="6" s="1"/>
  <c r="K77" i="6"/>
  <c r="L77" i="6" s="1"/>
  <c r="M77" i="6" s="1"/>
  <c r="N77" i="6" s="1"/>
  <c r="O77" i="6" s="1"/>
  <c r="P77" i="6" s="1"/>
  <c r="K72" i="6"/>
  <c r="L72" i="6" s="1"/>
  <c r="M72" i="6" s="1"/>
  <c r="N72" i="6" s="1"/>
  <c r="O72" i="6" s="1"/>
  <c r="P72" i="6" s="1"/>
  <c r="Q72" i="6" s="1"/>
  <c r="R72" i="6" s="1"/>
  <c r="S72" i="6" s="1"/>
  <c r="T72" i="6" s="1"/>
  <c r="U72" i="6" s="1"/>
  <c r="K67" i="6"/>
  <c r="L67" i="6" s="1"/>
  <c r="M67" i="6" s="1"/>
  <c r="K62" i="6"/>
  <c r="L62" i="6" s="1"/>
  <c r="M62" i="6" s="1"/>
  <c r="N62" i="6" s="1"/>
  <c r="X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tc={A9E7A091-E8EF-41B3-899B-B73397B7119F}</author>
  </authors>
  <commentList>
    <comment ref="E120" authorId="0" shapeId="0" xr:uid="{A9E7A091-E8EF-41B3-899B-B73397B7119F}">
      <text>
        <t>[Comentario encadenado]
Su versión de Excel le permite leer este comentario encadenado; sin embargo, las ediciones que se apliquen se quitarán si el archivo se abre en una versión más reciente de Excel. Más información: https://go.microsoft.com/fwlink/?linkid=870924
Comentario:
    Dice anual, pero cuando es que se realizara?</t>
      </text>
    </comment>
  </commentList>
</comments>
</file>

<file path=xl/sharedStrings.xml><?xml version="1.0" encoding="utf-8"?>
<sst xmlns="http://schemas.openxmlformats.org/spreadsheetml/2006/main" count="3434" uniqueCount="1864">
  <si>
    <t>Dirección de Planificación y Desarrollo</t>
  </si>
  <si>
    <t>PLAN OPERATIVO ANUAL 2023</t>
  </si>
  <si>
    <t>ID</t>
  </si>
  <si>
    <t>Objetivos Estratégicos</t>
  </si>
  <si>
    <t>Resultados esperados</t>
  </si>
  <si>
    <t>Indicador Operativo</t>
  </si>
  <si>
    <t>Producto</t>
  </si>
  <si>
    <t xml:space="preserve"> Descripción del producto </t>
  </si>
  <si>
    <t xml:space="preserve">Actividades </t>
  </si>
  <si>
    <t xml:space="preserve">Medio de Verificación </t>
  </si>
  <si>
    <t xml:space="preserve">Responsable y Participantes </t>
  </si>
  <si>
    <t>Cronograma</t>
  </si>
  <si>
    <t xml:space="preserve">Recursos </t>
  </si>
  <si>
    <t>T-I</t>
  </si>
  <si>
    <t>T-II</t>
  </si>
  <si>
    <t>T-III</t>
  </si>
  <si>
    <t>T-IV</t>
  </si>
  <si>
    <t>No- Financiero</t>
  </si>
  <si>
    <t xml:space="preserve">Financiero </t>
  </si>
  <si>
    <t>Requerimientos</t>
  </si>
  <si>
    <t>RD$</t>
  </si>
  <si>
    <t>DPD.1.1</t>
  </si>
  <si>
    <t>Asegurar que el accionar del MIVED vaya en consonancia con las necesidades de vivienda y edificaciones de la población en función de la recopilación y análisis de datos estadísticos.</t>
  </si>
  <si>
    <t>Proyectos formulados, reevaluados y monitoreados.</t>
  </si>
  <si>
    <t>N/A</t>
  </si>
  <si>
    <t>Documentación de Proyectos de Inversión Pública.</t>
  </si>
  <si>
    <t>Elaboración de perfiles alineados a la metodología del sistema nacional de proyectos de inversión pública.</t>
  </si>
  <si>
    <t>1- Visitas de reconocimiento a los nuevos proyectos.</t>
  </si>
  <si>
    <t>Informe de reconocimiento.</t>
  </si>
  <si>
    <t>1. Unidad de PIP-DPyD.</t>
  </si>
  <si>
    <t>Insumos informativos.</t>
  </si>
  <si>
    <t>1. Viáticos (190 unidades)
2. Disponibilidad de transporte (vehículo y chofer).</t>
  </si>
  <si>
    <t>2- Desarrollo del documento de perfil del proyecto.</t>
  </si>
  <si>
    <t>1. Documento de proyecto aprobado.
2. Acuse de No Objeción del MEPyD-DGIP.</t>
  </si>
  <si>
    <t>1. Recursos informáticos y materiales gastables</t>
  </si>
  <si>
    <t>3- Gestión de Categoría (Estructura) Programática del proyecto con código SNIP.</t>
  </si>
  <si>
    <t>Reporte Categoría Programática de MEPyD.</t>
  </si>
  <si>
    <t>1. Yamil Arbaje.</t>
  </si>
  <si>
    <t>Reevaluación de Proyectos de Inversión Pública.</t>
  </si>
  <si>
    <t>Actualización de los perfiles de los proyectos reevaluados, alineado a la metodología del sistema nacional de proyectos de inversión pública.</t>
  </si>
  <si>
    <t>1- Visitas a los proyectos a reevaluar según requerimiento.</t>
  </si>
  <si>
    <t>1. Informe de visita.</t>
  </si>
  <si>
    <t>1. Viáticos (50 unidades)
2. Disponibilidad de transporte (vehículo y chofer).</t>
  </si>
  <si>
    <r>
      <t>2-</t>
    </r>
    <r>
      <rPr>
        <sz val="11"/>
        <rFont val="Gill Sans MT"/>
        <family val="2"/>
      </rPr>
      <t>Revisión y desarrollo</t>
    </r>
    <r>
      <rPr>
        <sz val="11"/>
        <color rgb="FF0070C0"/>
        <rFont val="Gill Sans MT"/>
        <family val="2"/>
      </rPr>
      <t xml:space="preserve"> </t>
    </r>
    <r>
      <rPr>
        <sz val="11"/>
        <color theme="1"/>
        <rFont val="Gill Sans MT"/>
        <family val="2"/>
      </rPr>
      <t>del documento de perfil del proyecto reevaluado.</t>
    </r>
  </si>
  <si>
    <t>1. Recursos informáticos y materiales gastables.</t>
  </si>
  <si>
    <t>3- Gestión de Categoría (Estructura) Programática del proyecto reevaluado de no estar incluido.</t>
  </si>
  <si>
    <t>1. Categoría Programática.</t>
  </si>
  <si>
    <t>Seguimiento físico-financiero de los proyectos de Inversión Pública.</t>
  </si>
  <si>
    <t>Control documental de la ejecución física y financiera de los proyectos que se encuentran activos en el año en curso.</t>
  </si>
  <si>
    <t>1- Programación de los proyectos formulados.</t>
  </si>
  <si>
    <t>1. Matriz con la aprobación de los proyectos formulados, por parte de MEPyD-DGIP.</t>
  </si>
  <si>
    <t>DPD.1.2</t>
  </si>
  <si>
    <t>2-Registro de proyectos establecidos en la programación de los proyectos a ejecutar.</t>
  </si>
  <si>
    <t>1. Reporte generado del registro de los proyectos programados.</t>
  </si>
  <si>
    <t>4- Elaboración de informe trimestral de ejecución física-financiera de los proyectos en ejecución.</t>
  </si>
  <si>
    <t>1. Informe elaborado, firmado y cargado en el portal de transparencia.</t>
  </si>
  <si>
    <t>5- Alimentación trimestral en la Plataforma del SNIP de los proyectos en ejecución.</t>
  </si>
  <si>
    <t>1. Correo comunicativo del reporte del trimestre.
2. Comunicación formal del registro en la plataforma, incluyendo CD con los PDF.</t>
  </si>
  <si>
    <r>
      <t xml:space="preserve">6- Alimentación </t>
    </r>
    <r>
      <rPr>
        <sz val="11"/>
        <rFont val="Gill Sans MT"/>
        <family val="2"/>
      </rPr>
      <t>mensual</t>
    </r>
    <r>
      <rPr>
        <sz val="11"/>
        <color theme="1"/>
        <rFont val="Gill Sans MT"/>
        <family val="2"/>
      </rPr>
      <t xml:space="preserve"> en la Plataforma de Iniciativas Presidenciales de los proyectos priorizados por la Presidencia.</t>
    </r>
  </si>
  <si>
    <t>1. Correo comunicativo del reporte del mes al MIVHED-DPyD y al MinPre.</t>
  </si>
  <si>
    <t>Planificación física-financiera de los proyectos de Inversión Pública para el próximo año.</t>
  </si>
  <si>
    <t>Seguimiento documental de la planificación de la ejecución física y financiera de los proyectos que se programarán para el próximo año.</t>
  </si>
  <si>
    <t>1- Formulación de los proyectos para el próximo año.</t>
  </si>
  <si>
    <t>1. Matriz de formulación de proyectos para el próximo año, considerando el techo presupuestario.</t>
  </si>
  <si>
    <t>2- Informe preliminar de anteproyecto presupuestario de los proyectos de inversión.</t>
  </si>
  <si>
    <t>1. Informe preliminar</t>
  </si>
  <si>
    <t>3- Reprogramación de los proyectos formulados.</t>
  </si>
  <si>
    <t>DPD.1.3</t>
  </si>
  <si>
    <t xml:space="preserve">Establecer el Alineamiento Estratégico Institucional, enfocado en los objetivos y el alcance de la visión de la organización a través del buen desempeño de las operaciones y eficiencia en el uso de los recursos. </t>
  </si>
  <si>
    <t>Implementada la Gestión de los Grupos de Interés, transparencia y rendición de cuentas.</t>
  </si>
  <si>
    <t>Informes de Memoria de rendición de cuentas elaborada.</t>
  </si>
  <si>
    <t>Memoria de rendición de cuentas  elaborada de acuerdo a los lineamientos del MINPRE.</t>
  </si>
  <si>
    <t>Consiste en la elaboración de los informes que recopila de manera sistemática el logro de los objetivos institucionales de acuerdo a los lineamientos determinados por el MINPRE.</t>
  </si>
  <si>
    <t>1- Gestión de la solicitud de la memoria institucional de parte del MINPRE.</t>
  </si>
  <si>
    <t>Correo de solicitud o minuta de reunion con el MINPRE.</t>
  </si>
  <si>
    <t>Faurin Camacho.</t>
  </si>
  <si>
    <t>2- Solicitud de información a las áreas para la elaboración del Informe.</t>
  </si>
  <si>
    <t>Correos</t>
  </si>
  <si>
    <t>Lizbeth Angomas.</t>
  </si>
  <si>
    <t>3- Seguimiento y asistencia técnica a las distintas áreas.</t>
  </si>
  <si>
    <t>Correos de consultas y seguimiento.</t>
  </si>
  <si>
    <t>4- Depuración y compilación de los insumos recibidos.</t>
  </si>
  <si>
    <t>Documentos consolidados.</t>
  </si>
  <si>
    <t>Faurin Camacho/ Lizbeth Angomas.</t>
  </si>
  <si>
    <t>5- Solicitud de Impresión y empastado.</t>
  </si>
  <si>
    <t>Solicitando la impresion del documento.</t>
  </si>
  <si>
    <t>6- Remisión de la memoria al MINPRE.</t>
  </si>
  <si>
    <t>Acuse de recibo de la memoria por el MINPRE.</t>
  </si>
  <si>
    <t>Juan Omar Pilar.</t>
  </si>
  <si>
    <t>Fortalecida la gestión de Formulación, Monitoreo y Evaluación de la Planeación Estratégica y operativa del MIVED.</t>
  </si>
  <si>
    <t>Formulación de la Planificación Operativa Anual alineada al presupuesto.</t>
  </si>
  <si>
    <t>Se refiere a la elaboración del plan donde se concretizan los objetivos establecidos en el PEI, expresados como los resultados, productos y actividades que cada área ejecutará en el período de un año, tomando en consideración el presupuesto asignado.</t>
  </si>
  <si>
    <t>1- Solicitar la emición del comunicado de inicio de la formulacion Formulación POA al Gabinete.</t>
  </si>
  <si>
    <t>Comunicación.</t>
  </si>
  <si>
    <t>Henry Gonzalez / Juan Omar Pilar.</t>
  </si>
  <si>
    <t>DPD.1.4</t>
  </si>
  <si>
    <t>2- Taller sobre la formulación del POA.</t>
  </si>
  <si>
    <t>Comunicación / lista de asistencia.</t>
  </si>
  <si>
    <t>Juan Omar Pilar / Faurin Camacho.</t>
  </si>
  <si>
    <t>3- Asistencia técnica a las áreas organizacionales para la elaboración de los Planes Operativos Anuales (POA).</t>
  </si>
  <si>
    <t>Matriz de Cadena de Valor de cada área.</t>
  </si>
  <si>
    <t>Juan Omar Pilar / Faurin Camacho / Miguel Gomez/ Lizbeth Angomas.</t>
  </si>
  <si>
    <t>4- Revisión de las  propuestas de POA y socializar con el Gabinete.</t>
  </si>
  <si>
    <t>Minuta de reunión.</t>
  </si>
  <si>
    <t>Henry Gonzalez / Juan Omar Pilar /Faurin Camacho.</t>
  </si>
  <si>
    <t>5- Adecuaciones finales con los  enlaces técnicos.</t>
  </si>
  <si>
    <t>Matriz de Cadena de Valor de cada área firmadas.</t>
  </si>
  <si>
    <t>6- Coordinar laboratorio de carga en la plataforma eMarsuite de los POAs de cada área.</t>
  </si>
  <si>
    <t>Planes cargados en la plataforma.</t>
  </si>
  <si>
    <t xml:space="preserve">Cumplimiento del POA de la dirección de planificación y Desarrollo </t>
  </si>
  <si>
    <t>Monitoreo de la Planificación Operativa Anual.</t>
  </si>
  <si>
    <t>Hace referencia al monitoreo de la Planificación Operativa Anual a través de los instrumentos que recogen la producción, avance y ejecución de los logros alcanzados por las distintas dependencias, generando reportes e informes recurrentes.</t>
  </si>
  <si>
    <t>1- Realizar los seguimientos a cada dirección.</t>
  </si>
  <si>
    <t>Correos de seguimiento con cada area.</t>
  </si>
  <si>
    <t xml:space="preserve">Miguel Gomez/ Lizbeth Angomas. </t>
  </si>
  <si>
    <t>2- Elaborar los reportes mensuales de cumplimiento de cada área.</t>
  </si>
  <si>
    <t>Entrega de los reportes mensuales de cumplimiento de cada area.</t>
  </si>
  <si>
    <t>Miguel Gomez/ Lizbeth Angomas.</t>
  </si>
  <si>
    <t>DPD.1.5</t>
  </si>
  <si>
    <t>3- Elaborar informe de monitoreo trimestral.</t>
  </si>
  <si>
    <t>Entrega del informe del monitoreo y seguimiento.</t>
  </si>
  <si>
    <t>4- Remitir los informes generados a la OAI, para su publicación en el Portal web institucional.</t>
  </si>
  <si>
    <t>Acuse en entrega de los informes generados a la OAI.</t>
  </si>
  <si>
    <t>Evaluación de la Planificación Operativa Anual  Semestral.</t>
  </si>
  <si>
    <t>Hace referencia a la evaluación de la Planificación Operativa Anual a través de los instrumentos que recogen la producción, avance y ejecución de los logros alcanzados por las distintas dependencias.</t>
  </si>
  <si>
    <t>1- Recolección, análisis y consolidación de información.</t>
  </si>
  <si>
    <t>Correos de evidencia de seguimiento para el levantamiento.</t>
  </si>
  <si>
    <t>2- Elaboración y validación del informe de evaluación.</t>
  </si>
  <si>
    <t>Entrega del informe de Validación.</t>
  </si>
  <si>
    <t>3- Socialización del informe de evaluación.</t>
  </si>
  <si>
    <t>Minuta de la Reunion.</t>
  </si>
  <si>
    <t>4-</t>
  </si>
  <si>
    <t>5-</t>
  </si>
  <si>
    <t>DPD.1.6</t>
  </si>
  <si>
    <t>% de ASFL habilitadas (cantidad de solicitudes de habilitacion /cantidad de ASFL habilitadas).</t>
  </si>
  <si>
    <t>Habilitación, Evaluación y Seguimiento a las Asociaciones sin Fines de Lucro (ASFLs).</t>
  </si>
  <si>
    <t>Consiste en la coordinación del proceso  de solicitud de subvencion y habilitacion de las Asociaciones Sin Fines de Lucro (ASFLs).</t>
  </si>
  <si>
    <t>1- Notificar a la Comisión Mixta de Habilitación sobre el Periodo de Presentación de solicitud de subvención y habilitación sectorial 01 de marzo hasta el 16 de mayo.</t>
  </si>
  <si>
    <t>Faurin Camacho</t>
  </si>
  <si>
    <t>2- Visitas técnicas a las ASFLs.</t>
  </si>
  <si>
    <t>Informe de visitas.</t>
  </si>
  <si>
    <t>3- Coordinar las evaluaciones de las solicitudes de subvención con la comisión / La evaluación técnica tendrá lugar desde el día 7 al 30 de junio.</t>
  </si>
  <si>
    <t>Minuta de reunión de la Comisión.</t>
  </si>
  <si>
    <t>% de cumplimiento del cronograma de actividades de los proyectos subvencionados.</t>
  </si>
  <si>
    <t>4- Evaluación de Rendiciones de cuentas.</t>
  </si>
  <si>
    <t>Informe de Rendiciones de cuentas.</t>
  </si>
  <si>
    <t>Faurin Camacho / Yamil Arbaje</t>
  </si>
  <si>
    <t xml:space="preserve">5- Visitas a los Proyectos Aprobados. </t>
  </si>
  <si>
    <t>Fotografias / Reportes.</t>
  </si>
  <si>
    <t>6- Validar propuesta  del proyecto de presupuesto de subvenciones.</t>
  </si>
  <si>
    <t>Juan Omar pilar / Henry Gonzalez</t>
  </si>
  <si>
    <t>DPD.1.7</t>
  </si>
  <si>
    <t>Manual de Planificación Institucional.</t>
  </si>
  <si>
    <t>Se trata de la elaboración del manual para reglamentar el sistema de formulación, monitoreo y evaluación de la planificación, a fin de garantizar el direccionamiento y alineamiento de las políticas, estrategias y objetivos institucionales con su misión y visión, con el propósito de incrementar la eficacia y eficiencia de la gestión.</t>
  </si>
  <si>
    <t>1- Levantamiento de Información.</t>
  </si>
  <si>
    <t xml:space="preserve">Miguel Gomez/ Lizbeth Angomas </t>
  </si>
  <si>
    <t>2- Diseño de la propuesta (Borrador).</t>
  </si>
  <si>
    <t>3- Socializar borador con las áreas involucradas para observaciones.</t>
  </si>
  <si>
    <t>correos de consultas.</t>
  </si>
  <si>
    <t>4- Coordinar mesa de Trabajo con el Departamento de calidad.</t>
  </si>
  <si>
    <t>Juan Omar Pilar /Faurin Camacho</t>
  </si>
  <si>
    <t>5- Solicitar aprobación.</t>
  </si>
  <si>
    <t>Minuta de reunion.</t>
  </si>
  <si>
    <t>Juan Omar Pilar</t>
  </si>
  <si>
    <t>6- Publicar el documento.</t>
  </si>
  <si>
    <t>Manual aprobado.</t>
  </si>
  <si>
    <t>Juan Omar Pilar /Departamento de Calidad.</t>
  </si>
  <si>
    <t>7. Socializar el documento.</t>
  </si>
  <si>
    <t>Documento aprobado.</t>
  </si>
  <si>
    <t>DPD.1.8</t>
  </si>
  <si>
    <t>Ser una institución líder en la ejecución presupuestaria y el manejo de los recursos financieros, enfocados siempre en la transparencia.</t>
  </si>
  <si>
    <t>Fortalecido el proceso de formulación, seguimiento y evaluación del presupuesto y de las compras y contrataciones.</t>
  </si>
  <si>
    <t>Índice de gestión presupuestaria.</t>
  </si>
  <si>
    <t>Formulación de anteproyecto de presupuesto.</t>
  </si>
  <si>
    <t xml:space="preserve">Se refiere a la elaboración del documento que contiene la gestión presupuestaria en donde se cuantifican en términos monetarios las metas propuestas, así como las actividades a llevar a cabo durante e un año. </t>
  </si>
  <si>
    <t>1- Circuito de formulación presupuestaria.</t>
  </si>
  <si>
    <t>Listados de asistencia a los talleres y mesas.</t>
  </si>
  <si>
    <t>2- Programación de las metas físico-financiero.</t>
  </si>
  <si>
    <t>Registro en SIGEF.</t>
  </si>
  <si>
    <t>3- Levantamiento de insumos del presupuesto.</t>
  </si>
  <si>
    <t>Proyecciones/Inventario/Planes Sustantivos/etc.</t>
  </si>
  <si>
    <t>4- Definición y comunicación de los techos a cada área.</t>
  </si>
  <si>
    <t>Comunicaciones de techos.</t>
  </si>
  <si>
    <t>5- Revisión Estructura Programática.</t>
  </si>
  <si>
    <t>Estructura Programática.</t>
  </si>
  <si>
    <t>6- Publicación de documento.</t>
  </si>
  <si>
    <t>PIA.</t>
  </si>
  <si>
    <t>Velar por el correcto uso de las partidas asignadas manteniendo transparencia en el Destino Final de su Ejecución.</t>
  </si>
  <si>
    <t xml:space="preserve">Fortalecido el proceso de formulación, seguimiento y evaluación del presupuesto y de las compras y contrataciones. </t>
  </si>
  <si>
    <t>Seguimiento a modificaciones presupestaria.</t>
  </si>
  <si>
    <t xml:space="preserve">Se refiere la variación de los montos de las apropiaciones aprobadas por ley dentro del presupuesto institucional del año. </t>
  </si>
  <si>
    <t>1- Revisión y análsis de las modificaciones presupuestarias.</t>
  </si>
  <si>
    <t>Informe de modificaciones presupuestarias.</t>
  </si>
  <si>
    <t>Yaris Acevedo</t>
  </si>
  <si>
    <t>Seguimiento, Monitoreo y Evaluación a la  Ejecución Presupestaria.</t>
  </si>
  <si>
    <t xml:space="preserve"> Dentro de la gestión presupuestaria esta es la fase mediante la cual se hace una comparación de los objetivos, metas y los recursos programados, con el propósito de identificar desviaciones para tomar las medidas necesarias y ejecutar según la panificación del presupuesto. 
 </t>
  </si>
  <si>
    <t>2- Analisis Reporte de Gastos e Inversión con relación a lo programado y lo ejecutado.</t>
  </si>
  <si>
    <t xml:space="preserve">Informe actualizado del presupuesto programado Vs lo ejecutado por área. </t>
  </si>
  <si>
    <t>3- Dar seguimiento a las áreas que presenten desvío dentro de su presupuesto programado con relación a su ejecución,</t>
  </si>
  <si>
    <t>Socialización de la ejecución del presupuesto.</t>
  </si>
  <si>
    <t>4- Informe de Evaluación de metas física-financiera programadas y ejecutadas según lo presupuestado.</t>
  </si>
  <si>
    <t>Informe de Evaluación de metas física-financiera programadas y ejecutadas según lo presupuestado.</t>
  </si>
  <si>
    <t>Juan Omar pilar</t>
  </si>
  <si>
    <t>Indicador del Uso del Sistema Nacional de Contrataciones Públicas (Planificación de compras).</t>
  </si>
  <si>
    <t>Plan Anual de Compras y Contrataciones (PACC) formulado.</t>
  </si>
  <si>
    <t xml:space="preserve">Documento que contiene la planificación de las adquisiciones de bienes y servicios requeridos por el Ministerio para eficiente ejercicio de sus funciones y en cumplimiento a la Ley 340-06. </t>
  </si>
  <si>
    <t>1- Identificar las necesidades de compras y contrataciones de la institución para el año.</t>
  </si>
  <si>
    <t>Planes sustantivos/ POA costeado.</t>
  </si>
  <si>
    <t>Juan Omar Pilar /Yaris Acevedo.</t>
  </si>
  <si>
    <t>2- Elaborar propuesta de PACC por grandes rubros.</t>
  </si>
  <si>
    <t>Entrega de Propuesta.</t>
  </si>
  <si>
    <t>Juan Omar /Dirección de Compras y Contrataciones.</t>
  </si>
  <si>
    <t>3- Socializar con el viceministerio  Administrativa Financiera.</t>
  </si>
  <si>
    <t>Henry Gonzalez/ Juan Omar Pilar.</t>
  </si>
  <si>
    <t>4- Someter a la aprobación del Ministro.</t>
  </si>
  <si>
    <t>Aprobación por parte del ministro.</t>
  </si>
  <si>
    <t>5- Entregar el documento aprobado  a la Dirección de Compras y Contrataciones para la correspondiente trimestralización y carga en el Portal de Compras Públicas.</t>
  </si>
  <si>
    <t>Acuse de recibo por parte de la DGCC.</t>
  </si>
  <si>
    <t>Monitoreo y evaluación de las metas físicas del Índice de Gestión Presupuestaria (IGP).</t>
  </si>
  <si>
    <t>Trimestralmente, mediante la medición del índice de Gestión Presupuestaria (IGP),  la Dirección General de Presupuesto (DIGEPRES), evalúa el logro de las metas físicas de los productos relacionados a las Estructuras Programáticas del Presupuesto de las Instituciones públicas. A lo interno del Ministerio, se asegura el reporte oportuno y correcto de las metas asociadas a este índice y se emiten los correspondientes reportes y registros relacionados a su cumplimiento.</t>
  </si>
  <si>
    <t>1- Remitir herramientas de monitoreo y evaluación a las distintas áreas de la Institución.</t>
  </si>
  <si>
    <t>2- Brindar asistencia técnica a las áreas en el llenado de las informaciones.</t>
  </si>
  <si>
    <t>3- Dar seguimiento a la entrega de las informaciones en los tiempos establecidos .</t>
  </si>
  <si>
    <t>Correo de solicitud de la información.</t>
  </si>
  <si>
    <t>4- Revisar y analizar las informaciones recibidas.</t>
  </si>
  <si>
    <t>Reporte del analisis de la información.</t>
  </si>
  <si>
    <t>5- Realizar el registro de las metas físicas a través del SIGEF.</t>
  </si>
  <si>
    <t xml:space="preserve"> </t>
  </si>
  <si>
    <t>6- Reportes trimestrales de evaluación del índice de Gestión Presupuestaria (IGP)</t>
  </si>
  <si>
    <t xml:space="preserve">Entrega de los reportes trimestrales del (IGP). </t>
  </si>
  <si>
    <t>7- Informe anual de evaluación del índice de Gestión Presupuestaria (IGP).</t>
  </si>
  <si>
    <t>Entrega del informe del (IGP).</t>
  </si>
  <si>
    <t>Implementar un Sistema de Gestión de la Excelencia fomentando la mejora
continua, asegurando la satisfacción de los grupos de interés y el desempeño
institucional.</t>
  </si>
  <si>
    <t xml:space="preserve">Seguimiento a los resultados de los indicadores </t>
  </si>
  <si>
    <t xml:space="preserve"> Porcentaje de cumplimiento indicador profesionalidad CCC
 Porcentaje de cumplimiento indicador fiabilidad CCC
 Porcentaje de cumplimiento indicador amabilidad CCC</t>
  </si>
  <si>
    <t>Informe de seguimiento de resultados de encuestas de los servicios comprometidos en La  "Carta Compromiso Ciudadano"</t>
  </si>
  <si>
    <t>La Carta Compromiso al Ciudadano es un documento a través del cual presentamos a la ciudadanía información sobre quiénes somos, los compromisos de calidad asumidos para los servicios que ofrecemos, canales de acceso, contactos y ubicaciones de nuestras oficinas.</t>
  </si>
  <si>
    <t>1-Plan de mejora de encuestas de los servicios comprometidos en La  "Carta Compromiso Ciudadano"</t>
  </si>
  <si>
    <t>Informe de seguimiento de CCC</t>
  </si>
  <si>
    <t xml:space="preserve">Cinthia Sánchez/Carolina Steffani/Laura Manzanillo  </t>
  </si>
  <si>
    <t xml:space="preserve">Reservación de salón de conferencias </t>
  </si>
  <si>
    <t xml:space="preserve">2-Evaluación de Carta Compromiso Ciudadano CCC por el MAP </t>
  </si>
  <si>
    <t xml:space="preserve">Cinthia Sanchez/Laura Manzanillo </t>
  </si>
  <si>
    <t xml:space="preserve">Reservación de salon de conferencias/ solicitud de transporte </t>
  </si>
  <si>
    <t>Estandarizados los  procesos  del MIVED</t>
  </si>
  <si>
    <t>Cantidad de procesos Levantados y documentados.</t>
  </si>
  <si>
    <t xml:space="preserve">Levantamiento de  3 procesos priorizados </t>
  </si>
  <si>
    <t>Consiste en realizar un diagnostico de los procesos y documentarlo</t>
  </si>
  <si>
    <t>Diagnóstico de la situación actual del proceso 1</t>
  </si>
  <si>
    <t xml:space="preserve">Correos de convocatoria de reunión y lista asistencia </t>
  </si>
  <si>
    <t>Chalia Mateo</t>
  </si>
  <si>
    <t>Diagnóstico de la situación actual del proceso 2</t>
  </si>
  <si>
    <t>Realizar y socializar cronograma de trabajo 1</t>
  </si>
  <si>
    <t xml:space="preserve">Cronograma de trabajo </t>
  </si>
  <si>
    <t>Realizar y socializar cronograma de trabajo 2</t>
  </si>
  <si>
    <t>Entrevistas con responsables de los procesos 1</t>
  </si>
  <si>
    <t xml:space="preserve">Lista de asistencia </t>
  </si>
  <si>
    <t xml:space="preserve">Solicitud de transporte </t>
  </si>
  <si>
    <t>Entrevistas con responsables de los procesos 2</t>
  </si>
  <si>
    <t>Elaborar documentos del proceso levantado 1</t>
  </si>
  <si>
    <t xml:space="preserve">Documentos aprobados </t>
  </si>
  <si>
    <t>Elaborar documentos del proceso levantado 2</t>
  </si>
  <si>
    <t>Revisión de documentos con áreas involucradas</t>
  </si>
  <si>
    <t xml:space="preserve">Reservación de salon de conferencias </t>
  </si>
  <si>
    <t>Realizar informe de levantamiento y formulario de mejoras 1</t>
  </si>
  <si>
    <t xml:space="preserve">Informe de levantamiento y formulario de mejoras </t>
  </si>
  <si>
    <t>Realizar informe de levantamiento y formulario de mejoras 2</t>
  </si>
  <si>
    <t>Socialización de informe y formulario 1</t>
  </si>
  <si>
    <t>Socialización de informe y formulario 2</t>
  </si>
  <si>
    <t xml:space="preserve">Aprobación de mejoras y documentos 
</t>
  </si>
  <si>
    <t xml:space="preserve">Correos  y lista asistencia </t>
  </si>
  <si>
    <t>Divulgación de documentos aprobados 1</t>
  </si>
  <si>
    <t xml:space="preserve">Correo de notificación de documentos aprobados </t>
  </si>
  <si>
    <t>Divulgación de documentos aprobados 2</t>
  </si>
  <si>
    <t>Envio correo de notificación de socialización de documentos aprobados 1</t>
  </si>
  <si>
    <t xml:space="preserve">Correo enviado  de matriz de adiestramiento  </t>
  </si>
  <si>
    <t>Pamela Mercedes</t>
  </si>
  <si>
    <t>Envio correo de notificación de socialización de documentos aprobados 2</t>
  </si>
  <si>
    <t>Automatizados los procesos del MIVED</t>
  </si>
  <si>
    <t>Porcentaje de cumplimiento plan de automatización de procesos</t>
  </si>
  <si>
    <t xml:space="preserve">Capacitación en automatización  los procesos </t>
  </si>
  <si>
    <t>Consiste en utilizar en sistemas informaticos para eficientizar los procesos</t>
  </si>
  <si>
    <t xml:space="preserve">Plan de trabajo de automatización </t>
  </si>
  <si>
    <t>Plan de trabajo</t>
  </si>
  <si>
    <t xml:space="preserve">Cinthia Sánchez/Henry Gonzalez </t>
  </si>
  <si>
    <t xml:space="preserve">Tomar capacitacion de las herramientas de automatización </t>
  </si>
  <si>
    <t>Chalia Mateo/Cristhian Gutierrez/Yinet Aguilera/Miriam Castillo/Laura Manzanillo/Pamela Mercedes</t>
  </si>
  <si>
    <t xml:space="preserve">Levantamiento de información con dueños de los procesos </t>
  </si>
  <si>
    <t xml:space="preserve">Informe de resideño, lista de asistencia, docuementos aprobados </t>
  </si>
  <si>
    <t xml:space="preserve">Realizar documentos de procesos </t>
  </si>
  <si>
    <t xml:space="preserve">Aprobación de documentos </t>
  </si>
  <si>
    <t xml:space="preserve">Seguimiento socialización de documentos aprobados </t>
  </si>
  <si>
    <t xml:space="preserve"> Implementado un Sistema de Excelencia, Calidad y Mejora Continua (CAF)</t>
  </si>
  <si>
    <t xml:space="preserve">Porcentaje de implementación planes de mejora CAF en el MIVED </t>
  </si>
  <si>
    <t>Memoria de postulación,autodiagnóstico y plan de mejora CAF</t>
  </si>
  <si>
    <t>Herramienta de gestión de la calidad para el sector público, inspirada en el modelo EFQM, diseñado para el mejoramiento de las organizaciones públicas, para dar cumplimiento a uno de los indicadores del SISMAP.</t>
  </si>
  <si>
    <t xml:space="preserve">Realizar comunicación de interes por participar en el premio CAF y compromiso de postulación. Comunicación y compromiso firmada por el ministro </t>
  </si>
  <si>
    <t xml:space="preserve">Comunicación enviada </t>
  </si>
  <si>
    <t xml:space="preserve">Cinthia Sánchez/ Laura Manzanillo </t>
  </si>
  <si>
    <t xml:space="preserve">Capacitación de equipos Modelo CAF. Realizar capacitación a los puntos de enlaces de las areas </t>
  </si>
  <si>
    <t xml:space="preserve">Mesas técnicas para llenado de ejemplos Autodiagnostico, criterios de memoria  y plan de mejora CAF. Asignación de criterios a los puntos de enlaces de cada dirección. </t>
  </si>
  <si>
    <t xml:space="preserve">Minuta o lista de asistencia </t>
  </si>
  <si>
    <t>Chalia Mateo/Cristhian Gutierrez/Miriam Castillo/Laura Manzanillo</t>
  </si>
  <si>
    <t>Revisión  final de asesores de memoria,autodiagnostico y plan de mejora CAF</t>
  </si>
  <si>
    <t xml:space="preserve">Laura Manzanillo/Cristhian Gutierrez </t>
  </si>
  <si>
    <t>Consolidar memoria, autodiagnóstico  y plan de mejora CAF</t>
  </si>
  <si>
    <t xml:space="preserve">Memoria,autodignostico y plan CAF </t>
  </si>
  <si>
    <t xml:space="preserve">N/A </t>
  </si>
  <si>
    <t>Enviar al MAP memoria, autodiagnóstico y plan de mejora CAF</t>
  </si>
  <si>
    <t xml:space="preserve">Cinthia Sánchez/Laura Manzanillo </t>
  </si>
  <si>
    <t>Elaboración de informes de plan de mejora CAF 2022</t>
  </si>
  <si>
    <t xml:space="preserve">Informe de plan de mejora CAF </t>
  </si>
  <si>
    <t>DPD.1.29</t>
  </si>
  <si>
    <t>Implementados los Catálogos de servicios internos</t>
  </si>
  <si>
    <t>Catálogo de servicios internos</t>
  </si>
  <si>
    <t xml:space="preserve">Consiste en presentar todos los servicios internos que se ofrecen en cada una de las áreas del ministerio </t>
  </si>
  <si>
    <t xml:space="preserve">Actualización  y socialización de cronograma de trabajo </t>
  </si>
  <si>
    <t xml:space="preserve">Cinthia Sánchez </t>
  </si>
  <si>
    <t>DPD.1.30</t>
  </si>
  <si>
    <t>Chalia Mateo/Cristhian Gutierrez/Aneudy Reyes/Miriam Castillo/Laura Manzanillo</t>
  </si>
  <si>
    <t>DPD.1.31</t>
  </si>
  <si>
    <t>DPD.1.32</t>
  </si>
  <si>
    <t xml:space="preserve">Establecimientos de los tiempos  de respuestas de los servicios </t>
  </si>
  <si>
    <t>DPD.1.33</t>
  </si>
  <si>
    <t>DPD.1.34</t>
  </si>
  <si>
    <t>Socialización y difusión del catálogo</t>
  </si>
  <si>
    <t>Infografias por correo</t>
  </si>
  <si>
    <t>Aplicación de encuestas de servicios internos</t>
  </si>
  <si>
    <t>Encuestas de satisfacción de los servicios ofertados en el Nivel Central (1 anual)</t>
  </si>
  <si>
    <t>Encuesta de servicios internos</t>
  </si>
  <si>
    <t xml:space="preserve">Consiste en medir la sastifacción de los servicios internos, que se ofrecen en cada una de las áreas del ministerio </t>
  </si>
  <si>
    <t>Identificación de las areas a encuestar y/o requerimiento de área para encuesta de servicios internos</t>
  </si>
  <si>
    <t xml:space="preserve">Lista de asistencia y/o correo electronico </t>
  </si>
  <si>
    <t xml:space="preserve">Diseño de la encuesta de servicios internos (definir dimensiones y aspectos a medir) </t>
  </si>
  <si>
    <t xml:space="preserve">Cuestionario de encuestas </t>
  </si>
  <si>
    <t>Cinthia Sánchez/Laura Manzanillo/Cristhian Gutierrez</t>
  </si>
  <si>
    <t>Socialización de  cuestionario de encuesta de servicios internos</t>
  </si>
  <si>
    <t xml:space="preserve"> Cuestionario de encuesta y/o lista de asistencia </t>
  </si>
  <si>
    <t xml:space="preserve">Laura Manzanillo/ Cristhian Gutierrez  </t>
  </si>
  <si>
    <t>Ejecución de Encuesta de servicios internos</t>
  </si>
  <si>
    <t>Cuestionario</t>
  </si>
  <si>
    <t xml:space="preserve">Laura Manzanillo/Cristhian Gutierrez/Pamela Mercedes </t>
  </si>
  <si>
    <t>Tabulación de los datos levantados en la encuesta de servicios internos</t>
  </si>
  <si>
    <t xml:space="preserve">Data encuesta </t>
  </si>
  <si>
    <t>Realización de informe de Encuesta de servicios internos</t>
  </si>
  <si>
    <t xml:space="preserve">Informe </t>
  </si>
  <si>
    <t>Socializacion de informe Encuesta de servicios internos</t>
  </si>
  <si>
    <t xml:space="preserve">Informe y/o lista de asistencia  </t>
  </si>
  <si>
    <t>Laura Manzanillo/Cristhian Gutierrez</t>
  </si>
  <si>
    <t>Elboración plan de mejora encuesta de servicios internos</t>
  </si>
  <si>
    <t>Plan de mejora</t>
  </si>
  <si>
    <t>DPD.1.43</t>
  </si>
  <si>
    <t>Catálogo de servicios externo</t>
  </si>
  <si>
    <t>Diseño de catálogo de servicios externo</t>
  </si>
  <si>
    <t xml:space="preserve">Consiste en presentar todos los servicios externos que se ofrecen en el ministerio a los ciudadanos. </t>
  </si>
  <si>
    <t xml:space="preserve">Diseño y socialización de cronograma de trabajo </t>
  </si>
  <si>
    <t xml:space="preserve">Cronograma </t>
  </si>
  <si>
    <t>Cinthia Sánchez</t>
  </si>
  <si>
    <t>DPD.1.44</t>
  </si>
  <si>
    <t>DPD.1.45</t>
  </si>
  <si>
    <t>DPD.1.46</t>
  </si>
  <si>
    <t>DPD.1.47</t>
  </si>
  <si>
    <t>DPD.1.48</t>
  </si>
  <si>
    <t>Catálogo</t>
  </si>
  <si>
    <t>DPD.1.50</t>
  </si>
  <si>
    <t>Aplicación de encuestas de servicios externo</t>
  </si>
  <si>
    <t>Porcentaje de aplicación de encuestas de satisfacción de los servicios ofertados en el Nivel Central (1 anual)</t>
  </si>
  <si>
    <t>Encuesta de servicios externos</t>
  </si>
  <si>
    <t xml:space="preserve">Consiste en medir los servicios externos que se ofrecen en el ministerio a los ciudadanos. </t>
  </si>
  <si>
    <t>Identificación de servicios a encuestar</t>
  </si>
  <si>
    <t>DPD.1.51</t>
  </si>
  <si>
    <t xml:space="preserve">Diseño de la encuesta (definir dimensiones y aspectos a medir) </t>
  </si>
  <si>
    <t>Cinthia Sánchez/Carolina Steffani/Emely Ortiz</t>
  </si>
  <si>
    <t>DPD.1.52</t>
  </si>
  <si>
    <t xml:space="preserve">Ejecución de encuesta </t>
  </si>
  <si>
    <t>DPD.1.53</t>
  </si>
  <si>
    <t>Tabulación de los datos</t>
  </si>
  <si>
    <t>Emely Ortiz</t>
  </si>
  <si>
    <t>DPD.1.54</t>
  </si>
  <si>
    <t xml:space="preserve">Realización de informe </t>
  </si>
  <si>
    <t>DPD.1.55</t>
  </si>
  <si>
    <t xml:space="preserve">Plan de mejora </t>
  </si>
  <si>
    <t>Cinthia Sánchez/Carolina Steffani/Emely \ortiz</t>
  </si>
  <si>
    <t>DPD.1.56</t>
  </si>
  <si>
    <t xml:space="preserve"> Implementados  Norma ISO 9001:2015</t>
  </si>
  <si>
    <t>Porcentaje de cumplimiento plan de implementación de normas ISO</t>
  </si>
  <si>
    <t>Proyecto de implementación de la norma ISO 9001:2015</t>
  </si>
  <si>
    <t>La ISO 9001 aborda el propósito que fundamenta la razón de existencia de una Organización, al enfocarse en la capacidad de satisfacer las necesidades y expectativas de los clientes, aumentando su satisfacción y optimizando el desempeño general de la Organización.</t>
  </si>
  <si>
    <t>Realizar diagnóstico de la institución para Proyecto de implementación de la norma ISO 9001:2015</t>
  </si>
  <si>
    <t xml:space="preserve">Autoevaluación </t>
  </si>
  <si>
    <t>Cinthia Sánchez /Henry Gonzalez</t>
  </si>
  <si>
    <t>Realizar cronograma de implementación de la norma ISO 9001:2015</t>
  </si>
  <si>
    <t xml:space="preserve">Cronograma de implementación </t>
  </si>
  <si>
    <t>Realizar Benchmarking con otras instituciones certificadas con Norma ISO 9001</t>
  </si>
  <si>
    <t xml:space="preserve"> Elaborar propuesta de proyecto de implementación Norma ISO 9001</t>
  </si>
  <si>
    <t xml:space="preserve">Informe propuesta </t>
  </si>
  <si>
    <t>Desarrollar programa de inducción de normas ISO 9001:2015</t>
  </si>
  <si>
    <t xml:space="preserve">Programa de capacitación </t>
  </si>
  <si>
    <t>Realizar auditoria interna de los procesos en los puntos de la norma ISO 9001:2015</t>
  </si>
  <si>
    <t xml:space="preserve">Adjudicación de contrato </t>
  </si>
  <si>
    <t xml:space="preserve">Henry González y Cinthia Sánchez </t>
  </si>
  <si>
    <t>Solicitud y contratación de asesoría para implementación de la norma ISO 9001:2015</t>
  </si>
  <si>
    <t xml:space="preserve">Carta de solicitud y TDR </t>
  </si>
  <si>
    <t xml:space="preserve">Henry Gonález </t>
  </si>
  <si>
    <t>Desarrollar programa de inducción de normas ISO 9001.</t>
  </si>
  <si>
    <t xml:space="preserve">Desarrollo de las actividades establecidas en el cronograma de implementación </t>
  </si>
  <si>
    <t xml:space="preserve">Lista de asistencias, correos y/o minutas </t>
  </si>
  <si>
    <t xml:space="preserve">Cinthia Sánchez/ personal del VMN </t>
  </si>
  <si>
    <t xml:space="preserve">Reservación de salon de conferencias/ solcitud de transporte </t>
  </si>
  <si>
    <t xml:space="preserve">Implementados sistema de autoevaluación de control interno </t>
  </si>
  <si>
    <t xml:space="preserve">Cumplimiento de las normas basicas de control interno(NOBACI) </t>
  </si>
  <si>
    <t xml:space="preserve">Matrices de autoevaluación de control interno(NOBACI) </t>
  </si>
  <si>
    <t>Constituyen el marco de referencia mínimo obligatorio en materia de control interno, para que las entidades del Sector Público preparen los procedimientos y reglamentos específicos del funcionamiento de sus sistemas de administración y control específicos del funcionamiento de sus SAC (sistemas de administración y control).</t>
  </si>
  <si>
    <t xml:space="preserve">Reunión con analista de contraloria para implementación de NOBACI </t>
  </si>
  <si>
    <t xml:space="preserve">Reporte de avance de las NOBACI </t>
  </si>
  <si>
    <t>Realización de documentos quedan respuestas a requerimentos de las matrices de autoevaluación  AMC, VAR,ADC,LyC, MyE.  NOBACI</t>
  </si>
  <si>
    <t xml:space="preserve">Aprobación de documentos por responsables del proceso, para dar respuesta a las matrices de autoevaluación de NOBACI </t>
  </si>
  <si>
    <t xml:space="preserve">Socialización de documento aprobado NOBACI </t>
  </si>
  <si>
    <t xml:space="preserve">Carga en el sistema de documentos y evidencias de socialización NOBACI </t>
  </si>
  <si>
    <t xml:space="preserve">Notificación de carga de documentos a la analista de NOBACI </t>
  </si>
  <si>
    <t xml:space="preserve">Auditoria de NOBACI </t>
  </si>
  <si>
    <t xml:space="preserve">Informe de auditoria  NOBACI </t>
  </si>
  <si>
    <t xml:space="preserve">Reservación de salón de conferencias/ solcitud de transporte </t>
  </si>
  <si>
    <t xml:space="preserve">Alcanzado el cumplimiento del 100%  del desarrollo del plan de igualdad de genero.
</t>
  </si>
  <si>
    <t>% del cumplimiento de las actividades.</t>
  </si>
  <si>
    <t>Diseño y aprobación  plan de igualdad de género.</t>
  </si>
  <si>
    <t>Definición de objetivos, diseño de medidas, establecimiento de indicadores de seguimiento y evaluación, calendario de aplicación, aprobación del plan.</t>
  </si>
  <si>
    <t>1. Determinación de áreas de actuación</t>
  </si>
  <si>
    <t>Plan de igualdad de genero Aprobado.</t>
  </si>
  <si>
    <t>Melby burgos</t>
  </si>
  <si>
    <t xml:space="preserve">2. Definicion de medidas y periodo de vigencia </t>
  </si>
  <si>
    <t>3. Sistema de seguimiento</t>
  </si>
  <si>
    <t>4. Sistema de evaluación y revisión</t>
  </si>
  <si>
    <t>5. Redacción del Plan de Igualdad de Género</t>
  </si>
  <si>
    <t>Melby Burgos</t>
  </si>
  <si>
    <t>6. Aprobación del plan de igualdad de género</t>
  </si>
  <si>
    <t>Henry gonzalez</t>
  </si>
  <si>
    <t xml:space="preserve">Contar con planes, programas y políticas de compensación y beneficios competitivos que garanticen la permanencia de un personal altamente calificado y comprometido con los objetivos institucionales del MIVED. </t>
  </si>
  <si>
    <t xml:space="preserve">Alcanzado el cumplimiento del 90% del plan de Género </t>
  </si>
  <si>
    <t xml:space="preserve">% de cumplimiento del Plan de genero </t>
  </si>
  <si>
    <t xml:space="preserve">Implementación, evaluacion y seguimiento  del Plan de Género  </t>
  </si>
  <si>
    <t xml:space="preserve">Llevar seguimiento y control del plan de género y desarrollo e informar al Ministerio de la Mujer </t>
  </si>
  <si>
    <t>1. Implementar las acciones indicadas en el plan.</t>
  </si>
  <si>
    <t>1. Plan de igualdad de genero Aprobado.</t>
  </si>
  <si>
    <t>Aida perez</t>
  </si>
  <si>
    <t xml:space="preserve">Apoyo área de comunicaciones </t>
  </si>
  <si>
    <t>2. Monitorear, evaluar el desarrollo y cumplimiento de los planes de género dentro del MIVHED</t>
  </si>
  <si>
    <t xml:space="preserve">informe de evaluacion </t>
  </si>
  <si>
    <t xml:space="preserve">Melby Burgos </t>
  </si>
  <si>
    <t>3. Evaluación de resultados</t>
  </si>
  <si>
    <t xml:space="preserve">indicadores </t>
  </si>
  <si>
    <t>4. Evaluación de impacto</t>
  </si>
  <si>
    <t>indicadores , encuestas</t>
  </si>
  <si>
    <t>5. Redacción del informe de evaluación</t>
  </si>
  <si>
    <t>6. Enviar semestralmente al Ministerio de la Mujer informes acerca del monitoreo y seguimiento del plan de género.</t>
  </si>
  <si>
    <t xml:space="preserve">1. Informe de evaluacion.
</t>
  </si>
  <si>
    <t xml:space="preserve">90 % de colaboradores y personal de la seccion de equidad de género del MIVHED debe ser capacitado en Género.        </t>
  </si>
  <si>
    <t>% de colaboradores del MIVHED capacitados en Género.        2. Porcentaje de ejecución del plan</t>
  </si>
  <si>
    <t xml:space="preserve">Plan de capacitación  en meteria de Género
</t>
  </si>
  <si>
    <t xml:space="preserve"> capacitación y sensibilización en igualdad y equidad de género mediante charlas y talleres</t>
  </si>
  <si>
    <t xml:space="preserve">1. Redaccion del plan de capacitacion </t>
  </si>
  <si>
    <t xml:space="preserve">Ejemplar del plan </t>
  </si>
  <si>
    <t>Apoyo del Programa de las Naciones Unidas de Desarrollo (PNUD). Y EL Ministerio de La Mujer (Mmujer)</t>
  </si>
  <si>
    <t xml:space="preserve">2.  Consultoría para la Seccion de Genero y Gestion Humana y comité de equidad de género. </t>
  </si>
  <si>
    <t>1. Listado de asitencias.                 2. Programa de la consultoria</t>
  </si>
  <si>
    <t>3.  Realizar charla al Departamento de  Humana para un mejor enfoque de los procesos con perspectiva de Genero.</t>
  </si>
  <si>
    <t>1. Listado de asitencias capacitaciones presenciales y virtuales.</t>
  </si>
  <si>
    <t>4. Realizar taller e Induccion al Comité de Equidad de Genero.</t>
  </si>
  <si>
    <t>Aida Perez</t>
  </si>
  <si>
    <t>5.  Realizar Charla a Colaboradores en general en materia de igualdad de genero.</t>
  </si>
  <si>
    <t>6.Taller de Sensibilización en género</t>
  </si>
  <si>
    <t xml:space="preserve">Contar con planes, programas y políticas  que garanticen el compromido con los objetivos   institucionales del MIVED. </t>
  </si>
  <si>
    <t>Alcanzado el cumplimiento del 90% del programa de seguimiento y monitoreo al plan de género y desarrollo de politicas.</t>
  </si>
  <si>
    <t>% de cumplimiento del  programa de seguimiento y monitoreo</t>
  </si>
  <si>
    <t xml:space="preserve"> Seguimiento y monitoreo de las actividades realizadas por la Seccion de equidad de Genero dento del MIVHED en Conjunto con el Ministerio de la Mujer.</t>
  </si>
  <si>
    <t>1. Informes trimestralmente de los avances relizados en el MIVHED en materia de genero.</t>
  </si>
  <si>
    <t xml:space="preserve">1. Informes trimestrales monitoreo de género </t>
  </si>
  <si>
    <t xml:space="preserve">2.  Informe anual de estadísticas de género del MIVHED </t>
  </si>
  <si>
    <t>2. Informe anual estadísticas de género.</t>
  </si>
  <si>
    <t>Porcentaje de actividades realizadas de las programadas</t>
  </si>
  <si>
    <t xml:space="preserve">Programa anual de comunicacion interna y externa para la integración de la perspectiva de genero </t>
  </si>
  <si>
    <t>1. Día de la Mujer</t>
  </si>
  <si>
    <t>Matriz de reporte de actividades programadas</t>
  </si>
  <si>
    <t>2. Día de las madres</t>
  </si>
  <si>
    <t>3. Día de los padres</t>
  </si>
  <si>
    <t>4. Dia del Hombre</t>
  </si>
  <si>
    <t>5. Dia conmemorativo de la no violencia contra la mujer.</t>
  </si>
  <si>
    <t xml:space="preserve">6. Dia mundial de la Discapacidad </t>
  </si>
  <si>
    <t>7. Dia internacional sobre los derechos humano</t>
  </si>
  <si>
    <t>Asegurar el apropiado despliegue estratégico, el cumplimiento de objetivos y una comunicación interna y externa innovadora, en coherencia con la visión institucional.</t>
  </si>
  <si>
    <t>Organigrama alineados a los objetivos del MIVHED</t>
  </si>
  <si>
    <t xml:space="preserve">Resolución que aprueba a  la estructura organizativa del MIVHED </t>
  </si>
  <si>
    <t xml:space="preserve">Reestructuración de Organigrama Institucional  </t>
  </si>
  <si>
    <t>Propuesta de las unidades organizacionales con mejoras a la estructura organizacional, detectadas durante su implementación.</t>
  </si>
  <si>
    <t xml:space="preserve">1-Levantamiento y documentación de las áreas requirientes de nueva estructura organizativa </t>
  </si>
  <si>
    <t>Reporte captura de pantallas de formularios F00-03 del MAP</t>
  </si>
  <si>
    <t xml:space="preserve">María Magdalena Herrera, Karen Segura </t>
  </si>
  <si>
    <t xml:space="preserve">2- Solicitud de acompañamiento para modificación de estrutura organizativa </t>
  </si>
  <si>
    <t xml:space="preserve">Oficio de Solicitud al MAP </t>
  </si>
  <si>
    <t xml:space="preserve">María Magdalena Herrera, Karen Segura, Henry González </t>
  </si>
  <si>
    <t xml:space="preserve">3- Remisión de informe justificativo Restruturación de Organigrama Institucional  </t>
  </si>
  <si>
    <t>Correo Electrónico y/o CD</t>
  </si>
  <si>
    <t>María Magdalena Herrera, Karen Segura, Henry González</t>
  </si>
  <si>
    <t>4- Borrador de resolución que apureba la estructura organizativa del MIVHED</t>
  </si>
  <si>
    <t xml:space="preserve">Remisión Resolución Refrendada por el MAP </t>
  </si>
  <si>
    <t>Manual de organización y funciones alineadas a las estrategias s del MIVED</t>
  </si>
  <si>
    <t>Resolución que aprueba el Manual de Organización y Funciones del MIVHED</t>
  </si>
  <si>
    <t>Reformulación del  Manual de Organización y Funciones</t>
  </si>
  <si>
    <t>Documento que  contine la descripción formal de los lineamientos y especificaciones de las unidades en la estructura organizativa institucional, relación jerárquica, de coordinación, objetivos, funciones, alcance y competencias desde el enfoque de Función y Administración Pública.</t>
  </si>
  <si>
    <t xml:space="preserve">1- Levantamiento de marco regulatorio y funciones de las nuevas áreas del ministerio </t>
  </si>
  <si>
    <t>Formularios F00-03 del MAP</t>
  </si>
  <si>
    <t xml:space="preserve">2- Borrador de Manual Organización y Funciones </t>
  </si>
  <si>
    <t>Borrador de PDF/Correo Electrónico</t>
  </si>
  <si>
    <t xml:space="preserve">3- Adecuación de las recomendaciones y obervaciones realizadas al Manual de Organización y Funciones </t>
  </si>
  <si>
    <t>Manual de organización y funciones con los cambios aplicados</t>
  </si>
  <si>
    <t xml:space="preserve">4-  Remisión al MAP de Resolución que apureba Manual de Organización y Funciones </t>
  </si>
  <si>
    <t xml:space="preserve">Remisión de Resolución  al MAP </t>
  </si>
  <si>
    <t>5- Socialización del Manual de Organización y Funciones 
5.1- Coordinar reunión para definir la estrategia de abordaje y socialización del manual con la dirección de gestión Humana</t>
  </si>
  <si>
    <t>Cápsulas de Comunicación y/oListado de Participantes y/oPortal Web MIVED</t>
  </si>
  <si>
    <t xml:space="preserve">Resolución que aprueba el Manual de Cargos Comunes y Típicos del MIVHED  
Cantidad de cargos aprobados </t>
  </si>
  <si>
    <t>Manual de Cargos y Perfiles  MIVHED</t>
  </si>
  <si>
    <t>Manual de cargos y perfiles, de las competencias técnicas y conductuales específicas alineadas a la naturaleza de la Institución  en cumpliento de la Ley de Función Pública y el Diccionario de Competencias del Estado.</t>
  </si>
  <si>
    <t>1-Levantamiento y revisión de Estructura de cargos  y Borrador del Manual de Cargos del MIVHED</t>
  </si>
  <si>
    <t>Plantillas de Cargos/Estructura de Cargos</t>
  </si>
  <si>
    <t xml:space="preserve">2-Solicitud de acompañamiento revisión de manual de cargos </t>
  </si>
  <si>
    <t xml:space="preserve">Oficio de solicitud/ Borrador del Manual de Cargo en PDF </t>
  </si>
  <si>
    <t xml:space="preserve">Manual de Cargos alineados a las competencias del ministerio </t>
  </si>
  <si>
    <t xml:space="preserve">3- Adecuación de las recomendaciones y obervaciones realizadas al Manual de Cargos </t>
  </si>
  <si>
    <t>Informe de revisión y validación del Manual de Cargos MIVHED</t>
  </si>
  <si>
    <t xml:space="preserve">4- Remisión del Manual de Cargos con las recomendaciones y observaciones validados para aprobación final </t>
  </si>
  <si>
    <t xml:space="preserve">Remisión Correo Electrónico </t>
  </si>
  <si>
    <t>5-  Remisión al MAP de Resolución que apureba Manual de Cargos Comunes y Típicos del MIVHED</t>
  </si>
  <si>
    <t xml:space="preserve">Pgestión del cambio de los Procesos automatizados </t>
  </si>
  <si>
    <t xml:space="preserve">Porcentaje de cumplimiento del Plan de gestión del cambio </t>
  </si>
  <si>
    <t xml:space="preserve">Gestión del Cambio en la automatización de los Procesos </t>
  </si>
  <si>
    <t xml:space="preserve">Optimizar los proceso con la implementación de sistemas informáticos </t>
  </si>
  <si>
    <t>1- Plan de gestión del cambio (entranamiento/ socialización para el desarrollo de competencia y  la resistencia al cambio)</t>
  </si>
  <si>
    <t xml:space="preserve">Plan de Gestión del Cambio </t>
  </si>
  <si>
    <t xml:space="preserve">María Magdalena Herrera, Karen Segura, Cinthia Sánchez  </t>
  </si>
  <si>
    <t xml:space="preserve">2- Evaluación  de la gestión de los cambios en los procesos </t>
  </si>
  <si>
    <t xml:space="preserve">Evaluación de Eficacia//encuesta de servicios </t>
  </si>
  <si>
    <t>María Magdalena Herrera, Karen Segura</t>
  </si>
  <si>
    <t>Lograr implementa buenas prácticas en el MIVHED (Ambientales, Inclusión)</t>
  </si>
  <si>
    <t xml:space="preserve">Cantidad de buenas prácticas implementadas 
Cantidad de Bechmarking realizados </t>
  </si>
  <si>
    <t xml:space="preserve"> Buenas Prácticas Institucionales </t>
  </si>
  <si>
    <t xml:space="preserve">Implementación de Buenas Practicas dentro del ministerio </t>
  </si>
  <si>
    <t xml:space="preserve">1- Campañas de concientización de medio ambiente (Plan de medio Ambiente)  
1.1 Coordinación Dirección Administrativa y Gestión Humana para el Plan de de Medio Ambiente </t>
  </si>
  <si>
    <t xml:space="preserve">Correo Electrónico/Acta de Reunión/ Lista de Asitencia/Captura de pantallas </t>
  </si>
  <si>
    <t xml:space="preserve">Material Gastable, Campaña y Artículos Promocionales </t>
  </si>
  <si>
    <t>2- Becnhmarking con otras instituciones buenas prácticas</t>
  </si>
  <si>
    <t xml:space="preserve">3- Postulación el Sello RD Incluye 2023
3.1 Completar el formulario de aplicación sello RD Incluye de buenas prácticas y selección del criterio a participar.
3.2 Recopilar evidencias para el Sello RD Incluye
</t>
  </si>
  <si>
    <t xml:space="preserve">Propuesta de buenas Prácticas//Evidencias(fotos, acta de reunión, etc. </t>
  </si>
  <si>
    <t xml:space="preserve">Garantizar el cumplimiento de la reglamentación existente y fortalecer el proceso de fiscalización e inspección de obras de edificaciones.
</t>
  </si>
  <si>
    <t>Asegurado el cumplimiento de  la programación de fiscalización, acorde a los tiempos estipulados y  los términos del contrato de obra.</t>
  </si>
  <si>
    <t xml:space="preserve">
Cantidad de fiscalizaciones de contratos realizados.
 (8 mensuales)
</t>
  </si>
  <si>
    <t xml:space="preserve">Fiscalización de Contratos  </t>
  </si>
  <si>
    <t>Establecer los procesos de  fiscalización de la obra, para asegurar que se cumpla lo estipulado en el contrato adjudicado.</t>
  </si>
  <si>
    <t>1-Programación de visita de campo.</t>
  </si>
  <si>
    <t xml:space="preserve">Registro de viajes.
</t>
  </si>
  <si>
    <t>Departamento de Fiscalización de Obras.</t>
  </si>
  <si>
    <r>
      <t xml:space="preserve">
Viáticos 
</t>
    </r>
    <r>
      <rPr>
        <sz val="11"/>
        <color theme="1"/>
        <rFont val="Gill Sans MT"/>
        <family val="2"/>
      </rPr>
      <t>27 técnicos  viajando semanal/RD$2150 monto de dieta semanal.</t>
    </r>
    <r>
      <rPr>
        <b/>
        <sz val="11"/>
        <color theme="1"/>
        <rFont val="Gill Sans MT"/>
        <family val="2"/>
      </rPr>
      <t xml:space="preserve">
</t>
    </r>
  </si>
  <si>
    <t xml:space="preserve">232,200
Mensual
</t>
  </si>
  <si>
    <t>2-Elaboración y/ o actualización de informes (
1-Evaluación de Obras, 
2-Evaluación de Conclusión de Obras, 
3-Mobiliarios, Equipos Médicos,
4-Fiscalización sin contrato, 
5-Rescisión de contrato).</t>
  </si>
  <si>
    <t>Informe elaborado.</t>
  </si>
  <si>
    <t>3-Conciliación con los contratista.</t>
  </si>
  <si>
    <t>Correo de aceptación de informe.</t>
  </si>
  <si>
    <r>
      <rPr>
        <b/>
        <sz val="11"/>
        <color theme="1"/>
        <rFont val="Gill Sans MT"/>
        <family val="2"/>
      </rPr>
      <t>Combustible</t>
    </r>
    <r>
      <rPr>
        <sz val="11"/>
        <color theme="1"/>
        <rFont val="Gill Sans MT"/>
        <family val="2"/>
      </rPr>
      <t xml:space="preserve">
12 visitas de proyectos al mes/2 vehículo por viaje/RD$3500 media combustible por viaje+RD$10,000 diligencias internas+RD$25,000 asignación departamental.</t>
    </r>
  </si>
  <si>
    <t>119,000
Mensual</t>
  </si>
  <si>
    <t xml:space="preserve">Garantizar el cumplimiento de la reglamentación existente y fortalecer el proceso de fiscalización e inspección de obras de edificaciones.
 </t>
  </si>
  <si>
    <r>
      <t>Asegurado el cumplimiento del proceso de cierre, acorde a los términos estipulados</t>
    </r>
    <r>
      <rPr>
        <sz val="11"/>
        <rFont val="Gill Sans MT"/>
        <family val="2"/>
      </rPr>
      <t xml:space="preserve"> en el contrato de obra.</t>
    </r>
  </si>
  <si>
    <t xml:space="preserve"> Cierre de Contrato</t>
  </si>
  <si>
    <t>Establecer el proceso de cierre del contrato.</t>
  </si>
  <si>
    <t xml:space="preserve">1-Comparación del informe de conclusión de obras con la cubicación final.
</t>
  </si>
  <si>
    <t>Matriz Control Revisión  Informe  de Conclusión de Obras con la Cubicación  Final para Acta Final de Cierre de Contratos.</t>
  </si>
  <si>
    <r>
      <t xml:space="preserve">
Enc. de  Recepción de Obras.
</t>
    </r>
    <r>
      <rPr>
        <b/>
        <sz val="11"/>
        <color theme="1"/>
        <rFont val="Gill Sans MT"/>
        <family val="2"/>
      </rPr>
      <t xml:space="preserve">Participantes
</t>
    </r>
    <r>
      <rPr>
        <sz val="11"/>
        <color theme="1"/>
        <rFont val="Gill Sans MT"/>
        <family val="2"/>
      </rPr>
      <t xml:space="preserve">Dirección de Cubicaciones.
Dirección  Jurídica.
Dirección Financiera.
Dirección de Compras y Contrataciones.
Depto. de Cubicaciones
</t>
    </r>
    <r>
      <rPr>
        <b/>
        <sz val="11"/>
        <color theme="1"/>
        <rFont val="Gill Sans MT"/>
        <family val="2"/>
      </rPr>
      <t xml:space="preserve">
</t>
    </r>
    <r>
      <rPr>
        <sz val="11"/>
        <color theme="1"/>
        <rFont val="Gill Sans MT"/>
        <family val="2"/>
      </rPr>
      <t xml:space="preserve">
</t>
    </r>
  </si>
  <si>
    <t>2. Elaboración y entrega del Acta Final.</t>
  </si>
  <si>
    <t>Acta Final de Cierre de Contrato.</t>
  </si>
  <si>
    <t xml:space="preserve">3. Elaboración de carpeta física del expediente. </t>
  </si>
  <si>
    <t xml:space="preserve">Implementar un Sistema de Gestión de la Excelencia fomentando la mejora continua, asegurando la satisfacción de los grupos de interés y el desempeño institucional. 
</t>
  </si>
  <si>
    <t>Asegurado el cumplimieno de capacitaciones en áreas de interés del personal de la Dirección de Fiscalización.</t>
  </si>
  <si>
    <t>Capacitaciones</t>
  </si>
  <si>
    <t xml:space="preserve">Realizar presentaciones de temas relacionados con el proceso de construcción y/o fiscalización de obras. </t>
  </si>
  <si>
    <t xml:space="preserve">1. Elaboración de presentaciones. </t>
  </si>
  <si>
    <t>Listado de participantes.</t>
  </si>
  <si>
    <t>Director de Fiscalización de Obras</t>
  </si>
  <si>
    <t>Reserva de Auditorio</t>
  </si>
  <si>
    <t>2. Programación y reserva de auditorio.</t>
  </si>
  <si>
    <t>3. Exposición del tema seleccionado.</t>
  </si>
  <si>
    <t xml:space="preserve">Velar por el correcto uso de las partidas asignadas manteniendo transparencia en el Destino Final de su Ejecución.
</t>
  </si>
  <si>
    <t>Asegurado el cumplimiento de la revisión y análisis de todas las solicitudes y procesos  de la Institucion.</t>
  </si>
  <si>
    <t xml:space="preserve"> Solicitudes recibidas en los tiempos establecidos
</t>
  </si>
  <si>
    <t>Revisión y Análisis de documentación de los procesos.</t>
  </si>
  <si>
    <t>Realizar la revisión y análisis de los diferentes tipos de documentaciones que se requieren en cada proceso de la Institución</t>
  </si>
  <si>
    <t xml:space="preserve">1. Registro de expediente en sistema digital. </t>
  </si>
  <si>
    <t>Matriz de reportes diario de documentos.</t>
  </si>
  <si>
    <t>Enc. de Revisión y Análisis.</t>
  </si>
  <si>
    <r>
      <t xml:space="preserve">
Viáticos 
</t>
    </r>
    <r>
      <rPr>
        <sz val="11"/>
        <color theme="1"/>
        <rFont val="Gill Sans MT"/>
        <family val="2"/>
      </rPr>
      <t xml:space="preserve">8 analistas / 3 viaje semanal/RD$900 monto de dieta semanal.
</t>
    </r>
    <r>
      <rPr>
        <b/>
        <sz val="11"/>
        <color theme="1"/>
        <rFont val="Gill Sans MT"/>
        <family val="2"/>
      </rPr>
      <t xml:space="preserve">
</t>
    </r>
  </si>
  <si>
    <t>86,400
mensual</t>
  </si>
  <si>
    <t>2. Asignación de expediente a los analistas.</t>
  </si>
  <si>
    <t>3. Revisión y análisis completo de expediente.</t>
  </si>
  <si>
    <t xml:space="preserve">
4. Remisión de expediente al área correspondiente.
</t>
  </si>
  <si>
    <t xml:space="preserve"> 12 solicitudes de servicio  de vehículos a  transportación 
(mensual)</t>
  </si>
  <si>
    <t>Velar por el correcto uso de las partidas asignadas manteniendo transparencia en el destino final de su ejecución.</t>
  </si>
  <si>
    <t>Actualizar el sub-portal de Transparencia en los tiempos establecidos. Conforme a lo  que establece la Ley 200-04</t>
  </si>
  <si>
    <t>Calificaciones obtenidas en las evaluaciones, realizadas por la DIGEIG (como órgano rector) al final de cada mes.</t>
  </si>
  <si>
    <t xml:space="preserve">Actualización del sub portal de transparencia de la institución.  </t>
  </si>
  <si>
    <t>Mantener actualizado el sub-portal de transparencia, conforme lo establecido en la resolución DIGEIG No. 002-2021, sobre políticas de estandarización de las divisiones de transparencia</t>
  </si>
  <si>
    <t>Gestionar las informaciones en las áreas correspondientes para la  publicación en el sub portal de transparencia del MIVHED dentro del tiempo oportuno.</t>
  </si>
  <si>
    <t>Correo electrónico  solicitando las informaciones correspondientes. / Reporte de evaluación  mensual realizado por la DIGEIG.</t>
  </si>
  <si>
    <t>OAI / Todas las áreas</t>
  </si>
  <si>
    <t>Actualizar el Sub Portal de Transparencia conforme las disposiciones establecidas en la Resolución DIGEIG No. 002-2021.</t>
  </si>
  <si>
    <t>Socializar reportes de evaluación de Sub-Portal de Transparencia generados por DIGEIG.</t>
  </si>
  <si>
    <t xml:space="preserve">Realizar ranking de las áreas involucradas de acuerdo al tiempo de entrega de información a la OAI. </t>
  </si>
  <si>
    <t xml:space="preserve">Informe del Ranking. </t>
  </si>
  <si>
    <t xml:space="preserve">Estatuillas / Bono </t>
  </si>
  <si>
    <t>Completar las informaciones  solicitadas por la ciudadanía dentro de  los plazos establecidos dentro de la Ley 200-04.</t>
  </si>
  <si>
    <t xml:space="preserve">  Estadísticas de solicitudes atendidas dentro y fuera del plazo</t>
  </si>
  <si>
    <t>Respuestas entregadas al ciudadano en tiempo oportuno.</t>
  </si>
  <si>
    <t>Consiste en dar respuesta completa, veraz, adecuada y oportuna;  a las solicitudes de información realizadas por la ciudadanía,a través de las diferentes vías entre las que se encuentran: correo electrónico, Portal Único de Solicitud de Acceso a la Información Pública (SAIP), de manera personal, por correspondencia, entre otros; Así como tramitar las solicitudes a la entidad correspondiente cuando la información no sea de nuestra competencia; en conformidad con la Ley No. 200-04</t>
  </si>
  <si>
    <t>Recibir las solicitudes de información y analizar su tramitación.</t>
  </si>
  <si>
    <t>Cronológico interno OAI</t>
  </si>
  <si>
    <t>OAI/ Todas las áreas</t>
  </si>
  <si>
    <t xml:space="preserve">Gestionar en el área correspondiente, la solicitud de información recibida mediante comunicación y/o correo electrónico. </t>
  </si>
  <si>
    <t xml:space="preserve">Formulario interno / correo electrónico </t>
  </si>
  <si>
    <t xml:space="preserve">Entregar  respuesta  al ciudadano en tiempo oportuno. </t>
  </si>
  <si>
    <t xml:space="preserve">Documento de entrega de información al ciudadano / Evaluación mensual del órgano rector (DIGEIG) </t>
  </si>
  <si>
    <t xml:space="preserve">Informe del Ranking </t>
  </si>
  <si>
    <t>Mantener actualizado y capacitado a todo el personal en las normas financieras y demás disposiciones legales para lograr un desempeño efectivo y ajustado a la Ley.</t>
  </si>
  <si>
    <t>Staff MIVHED sensibilizado sobre la Ley 200-04 y otras normativas,  de cara a la transparencia en la entrega oportuna de informacion al ciudadano.</t>
  </si>
  <si>
    <t xml:space="preserve">Cantidad colaboradores sensibilizados  </t>
  </si>
  <si>
    <t xml:space="preserve">Talleres de sensibilización en materia de transparencia </t>
  </si>
  <si>
    <r>
      <t xml:space="preserve"> Instruir</t>
    </r>
    <r>
      <rPr>
        <sz val="11"/>
        <color rgb="FFFF0000"/>
        <rFont val="Gill Sans MT"/>
        <family val="2"/>
      </rPr>
      <t xml:space="preserve"> </t>
    </r>
    <r>
      <rPr>
        <sz val="11"/>
        <rFont val="Gill Sans MT"/>
        <family val="2"/>
      </rPr>
      <t>a</t>
    </r>
    <r>
      <rPr>
        <sz val="11"/>
        <color theme="1"/>
        <rFont val="Gill Sans MT"/>
        <family val="2"/>
      </rPr>
      <t xml:space="preserve"> los funcionarios del ministerio sobre los derechos  del cuidadano y los plazos establecido para la entrega de información solicitada,  asi como los recursos  administrativos, jerárquicos y jurisdiccionales que pueden acudir ante la inconformidad de respuesta o silencio administrativo. </t>
    </r>
  </si>
  <si>
    <t xml:space="preserve">Realizar capacitaciones con el  apoyo de la DIGEIG, dirigido al ministro, viceministros, directores, subdirectores y encargados  de áreas. </t>
  </si>
  <si>
    <t xml:space="preserve">Hoja de registro /  Fotografías / Cantidad de colaboradores sensibilizados. </t>
  </si>
  <si>
    <t>OAI</t>
  </si>
  <si>
    <t>Refrigerio, material gastable, equipos, expositores</t>
  </si>
  <si>
    <t xml:space="preserve">Entrega de materiales informativos (brochure, etc)  </t>
  </si>
  <si>
    <t>Registro de entrega</t>
  </si>
  <si>
    <t>Material impreso</t>
  </si>
  <si>
    <t xml:space="preserve">Staff MIVHED sensibilizado sobre  la Ley 200-04 y otras normativas de cara a la transparencia en  la   publicación oportuna de las informaciones correspondientes  en el sub portal de transparencia de la institución </t>
  </si>
  <si>
    <t xml:space="preserve">Matriz de actualización sub portal de transparencia.  </t>
  </si>
  <si>
    <t>Informacion suministrada por las áreas en el tiempo establecido</t>
  </si>
  <si>
    <t xml:space="preserve"> Instruir a los funcionarios  del  ministerio  sobre el formato el medio y los tiempos en que se requiere la informacion para su posterior publicacion   en e sub portal  de transparencia,  como  tambien sobre  las evaluciones  mensuales   realizadas por la DIGEIG, como organo rector en materia de transparencia. </t>
  </si>
  <si>
    <t>Socializar matriz de responsabilidad con los funcionarios del ministerio.</t>
  </si>
  <si>
    <t>Desarrollar iniciativas y acciones que propicien una cultura organizacional en nuestros colaboradores alineada al cumplimiento de la visión, misión y de los valores institucionales</t>
  </si>
  <si>
    <t xml:space="preserve">Personal del MIVHED sensibilizado y orientados a desarrollar sus funciones cumpliendo la misión y apegados a los valores institucionales. </t>
  </si>
  <si>
    <t>Cronograma de actividades.</t>
  </si>
  <si>
    <t>Personal sensibilizado, formado en valores,  apegado a los principios éticos y comprometidos con la misión institucional del MIVHED.</t>
  </si>
  <si>
    <t xml:space="preserve">Sensibilizar al personal sobre su accionar, apegados al cumplimiento de los valores eticos institucionales. </t>
  </si>
  <si>
    <t xml:space="preserve">Talleres, charlas, seminarios y dinámicas                               </t>
  </si>
  <si>
    <t>Hoja de registro</t>
  </si>
  <si>
    <t>OAI / Comisión de Integridad Gubernamental y Cumplimiento Normativo (CIGCN)</t>
  </si>
  <si>
    <t xml:space="preserve">Promociones a los valores éticos institucionales.  </t>
  </si>
  <si>
    <t>Correos eléctronicos remitidos.</t>
  </si>
  <si>
    <t xml:space="preserve">Distribución de materiales informativos (brochure, etc)  </t>
  </si>
  <si>
    <t>Material impreso y digital</t>
  </si>
  <si>
    <t>Actividades en línea</t>
  </si>
  <si>
    <t>Número de participantes</t>
  </si>
  <si>
    <t xml:space="preserve">Expositor, material digital </t>
  </si>
  <si>
    <t>Desarrollar código de ética alineado a la misión y valores de la Institución.</t>
  </si>
  <si>
    <t xml:space="preserve">Registro de entrega / Compromiso firmado por el colaborador </t>
  </si>
  <si>
    <t>Material Impreso</t>
  </si>
  <si>
    <t xml:space="preserve">Dirección Jurídica </t>
  </si>
  <si>
    <t>Desarrollar alianzas estratégicas con instituciones sociales, públicas y privadas, locales e internacionales, con la finalidad que los proyectos, programas y políticas de vivienda, hábitat y edificaciones se beneficien de las sinergias que resulten de esas relaciones. </t>
  </si>
  <si>
    <t>  Eficientizado el uso de los recursos del Estado Dominicano en la ejecución de proyectos de viviendas y hábitats.</t>
  </si>
  <si>
    <t>% de convenios interinstitucionales e internacionales elaborados.</t>
  </si>
  <si>
    <t xml:space="preserve">Convenios interinstitucionales e internacionales elaborados  </t>
  </si>
  <si>
    <t xml:space="preserve">Consiste en la elaboración, corrección, revisión y asesoria en la elaboración de convenios interinstitucionales e internacionales a ser suscritos con el MIVHED </t>
  </si>
  <si>
    <t>1-Análisis de la documentación que soportan el requerimiento de elaboración de convenio</t>
  </si>
  <si>
    <t>1-Acuerdos elaborados</t>
  </si>
  <si>
    <t>2- Socialización de los terminos con las areas e instituciones involucradas</t>
  </si>
  <si>
    <t>3- Elaboación borrador del convenio</t>
  </si>
  <si>
    <t xml:space="preserve">4- Remisión al Director Juridico a los fines de aprobación </t>
  </si>
  <si>
    <t>5- Redacción modelo final del convenio</t>
  </si>
  <si>
    <t>6- Remisión a la firma de los intervinientes</t>
  </si>
  <si>
    <t xml:space="preserve"> Garantizada la elaboración de los documentos legales en los tiempos establecidos según el catálogo de servicios y requerimientos·       </t>
  </si>
  <si>
    <t xml:space="preserve">% de solicicites de elaborción de documentos legales atendidas según catálogo de servicios y requerimientos dentro de un plazo de 15 días </t>
  </si>
  <si>
    <t>Elaboración y revisión de documentos legales</t>
  </si>
  <si>
    <t>Consiste en la elaboracion de documentos legales requeridos (Contratos en general, actas, certificaciones, no objeciones, regularizaciones, informes de opiniones legales, resoluciones, etc.) por el ministro, viceministros u otro requirientes internos o externos.</t>
  </si>
  <si>
    <t>1- Recibir la solicitud de elaboración del convenio o contrato y elaborar reporte de solicitudes realizadas mensualmente y control de estatus.</t>
  </si>
  <si>
    <t>Reporte elaborado</t>
  </si>
  <si>
    <t>2- Elaborar, firmar y legalizar los convenios y contratos.</t>
  </si>
  <si>
    <t>3- Realizar los registros de los acuerdos y contratos por ante la Contraloría General y/o notarizarlos.</t>
  </si>
  <si>
    <t>4- Remisión al área requiriente interno o externo</t>
  </si>
  <si>
    <t>Alcanzados altos niveles de eficiencia y eficacia en la utilización de los recursos.</t>
  </si>
  <si>
    <t>Promedio de días de respuestas a escritos de defensa</t>
  </si>
  <si>
    <t>Manejo de procesos  litigiosos con el MIVHED</t>
  </si>
  <si>
    <t xml:space="preserve">Es un proceso judicial o discusión legal que está regida por todas las normas y condiciones que se deciden frente a un organo judicial o juez. </t>
  </si>
  <si>
    <t>1- Recepción de documento o notificación y Elaborar reporte mensual de solicitudes realizadas mensualmente y control de estatus</t>
  </si>
  <si>
    <t>1-Acuse de documento o notificación recibida</t>
  </si>
  <si>
    <t xml:space="preserve">Jesus Rodriguez Cepeda </t>
  </si>
  <si>
    <t>% de las solicitudes de litigio trabajadas</t>
  </si>
  <si>
    <t xml:space="preserve">2- Asignación del caso a  los abogados </t>
  </si>
  <si>
    <t>2- Informe elaborado</t>
  </si>
  <si>
    <t xml:space="preserve">3- Elaboración de infome de seguimiento del caso asignado </t>
  </si>
  <si>
    <t>% de expedientes registrados en digital</t>
  </si>
  <si>
    <t xml:space="preserve">4- Tramitación de respuesta  al tribunal apoderado del reclamo del demandante </t>
  </si>
  <si>
    <t>3- Acuse de recepción de respuesta de la secretaria del tribunal</t>
  </si>
  <si>
    <t>% de audiencias atendidas</t>
  </si>
  <si>
    <t>5- Informe trimestral de seguimiento y estado del caso asignado</t>
  </si>
  <si>
    <t>5- Informe semestral de seguimiento y estado del caso asignado</t>
  </si>
  <si>
    <t>Dirección Financiera</t>
  </si>
  <si>
    <t>Cumplir con el requerimiento de DIGECOG sobre las informaciones  para los cierres semestrales y elaboración de estados financieros.</t>
  </si>
  <si>
    <t>Informes (de ejecuciones presupuestarias y contables) presentados.</t>
  </si>
  <si>
    <t>Elaboración de formularios  Semestrales presentados a la DIGECOG</t>
  </si>
  <si>
    <t>Se refiere a la elaboración de los informes financieros contentivos de los cierres de presupuesto, fondo reponible, caja chica, activos fijos, conciliaciones bancarias, gastos pagados por adelantado, licencias, bienes de consumo  que se remiten a la DIGECOG.</t>
  </si>
  <si>
    <t xml:space="preserve">1- Completar formularios recibidos de la DIGECOG con información contable. </t>
  </si>
  <si>
    <t>Comprobantes de emitidos por el sistema una vez completada la carga en el sistema, con la puntuación obtenidad .</t>
  </si>
  <si>
    <t xml:space="preserve">Dpto. Contabilidad </t>
  </si>
  <si>
    <t xml:space="preserve">2- Gestión del llenado de los formularios desde las demas áreas financieras. </t>
  </si>
  <si>
    <t xml:space="preserve">3 - Cargar al sistema de SISACNOC, los formularios en formato PDF y Excel </t>
  </si>
  <si>
    <t xml:space="preserve">Remitir o entregar  OAI  la reportería requerida para cumplir con la ley de transparencia </t>
  </si>
  <si>
    <t xml:space="preserve">Informes de la ejecución y balances a final de mes </t>
  </si>
  <si>
    <t xml:space="preserve">Reportes e informes de los cierres mensuales </t>
  </si>
  <si>
    <t xml:space="preserve">Imprimir los reportes mensuales relacionados al cierre mensual: Estado de cuentas por pagar, Relación de Ingresos y Egresos, Informe de cuentas por pagar, Estadistica Programa de Asistencia, Estados financieros y Pago a Proveedores  </t>
  </si>
  <si>
    <t>1- Generar los reportes desde el sistema de contabilidad MASTER SOFT, una vez realizado el cierre a fin de mes,</t>
  </si>
  <si>
    <t xml:space="preserve">Informes Impresos y remitidos via correo al Enc. Libre Acceso de la Informacion Publica  </t>
  </si>
  <si>
    <t xml:space="preserve">2- Analizar los balances impresos y pasar para la firma de la Encargada del Dpto. De Contabilidad y la Dirección Financiera </t>
  </si>
  <si>
    <t xml:space="preserve">Dirección Financiera </t>
  </si>
  <si>
    <t>Registros contables actualizados en SIGEF.</t>
  </si>
  <si>
    <t xml:space="preserve">Registros mensuales en SIGEF </t>
  </si>
  <si>
    <t>Registro mensuales: Activos, Polizas, Licencias, reclasificación de registros etc.</t>
  </si>
  <si>
    <t xml:space="preserve">Registro de las operaciones contables de los proyectos en el módulo del SIGEF. Entrada de diario, consultas y cruce de información con la informacion que meneja DIGECOG </t>
  </si>
  <si>
    <t xml:space="preserve">Plan de trabajo, de la mano con los registros en el sistema interno del departamento. Para ir regristando en SIGEF y este de la mano con SIAB </t>
  </si>
  <si>
    <t xml:space="preserve">Entradas de Diario. Dinamico con los registros realizados en SIGEF </t>
  </si>
  <si>
    <t xml:space="preserve">Tener saldos actualizados con la DGII por las  retenciones realizadas en la institucion </t>
  </si>
  <si>
    <t>Reportes cruzados y validados durante el mes, con la DGII</t>
  </si>
  <si>
    <t xml:space="preserve">Reportes Mesuales y certificacion de impuesto </t>
  </si>
  <si>
    <t xml:space="preserve">Rerporteria de generada, analizada y cuadrada con la DGII de manera mensual. Esto con la finalidad de tener la certifcacion por parte de DGII de no opocion. </t>
  </si>
  <si>
    <t>Validar con la DGII mensualmente que los pagos donde fueron retenido impuestos a los suplidores y contratitas, sean los mismo que tenemos en nuestros registros contables.</t>
  </si>
  <si>
    <t xml:space="preserve">Certificacion emitida por la DGII </t>
  </si>
  <si>
    <t>Asegurar transparencia y eficiencia en los procesos financieros con el objetivo de lograr una correcta Ejecucion.</t>
  </si>
  <si>
    <t xml:space="preserve">Informes y Reportes </t>
  </si>
  <si>
    <t>Certificacion Retencion de Impuesto</t>
  </si>
  <si>
    <t>Etapa del proceso financiero en la que se certifican las retenciones realizadas a los contratistas y proveedores  y se atienden los deberes institucionales.</t>
  </si>
  <si>
    <t>Registrar el documento del pago donde se refelja la retencion en el Sistema Interno de la Institucion</t>
  </si>
  <si>
    <t>Correos, acuses de recibo, reportes.</t>
  </si>
  <si>
    <t>Div. Tesoreria / Dpto. Contabilidad</t>
  </si>
  <si>
    <t>Elaborar Certificacion de Retencion con las deducciones reflejadas en el documento de pago</t>
  </si>
  <si>
    <t>Proceso Financiero</t>
  </si>
  <si>
    <t>Etapa del proceso financiero en la que se solicitan los fondos y se regularizan las obligaciones institucionales.</t>
  </si>
  <si>
    <t>Solicitar Reposicion del Fondo Institucional FRI</t>
  </si>
  <si>
    <t>Reporte de SIGEF</t>
  </si>
  <si>
    <t xml:space="preserve"> Direccion Financiera / Div. Tesoreria </t>
  </si>
  <si>
    <t>Asignaciones de Tiques de Combustible</t>
  </si>
  <si>
    <t>Proceso donde se custodia y se entrega este recurso, para apoyar el desarrollo de los cronogramas de actividades establecidos</t>
  </si>
  <si>
    <t>Distribucion y entrega de tiques Combustibles</t>
  </si>
  <si>
    <t>Formularios, liquidaciones, certificaciones de recepcion</t>
  </si>
  <si>
    <t>Direccion Administrativa/Div. Tesoreria</t>
  </si>
  <si>
    <t>Asegurar un eficaz y eficiente flujo de los procesos financieros con el objetivo de lograr una óptima ejecución presupuestaria.</t>
  </si>
  <si>
    <t>Porcentaje de la ejecucion presupuestaria</t>
  </si>
  <si>
    <t>Programación de
la Ejecución</t>
  </si>
  <si>
    <t>Se refiere a la distribucion de las partidas presupuestaria que van hacer utilizadas en las diferentes Direcciones para el desarrollo de sus actividades.</t>
  </si>
  <si>
    <t>Solicitar a DIGEPRES la asignación y reprogramación de la cuotas presupuestarias para comprometer y devengar</t>
  </si>
  <si>
    <t>Reporte del SIGEf, Informes, correos, capturas de pantalla.</t>
  </si>
  <si>
    <t>Ejecucion Precupuestaria</t>
  </si>
  <si>
    <t>Realizar las modificaciones presupuestarias necesarias para la eficiente ejecución</t>
  </si>
  <si>
    <t xml:space="preserve">Ejecucion Presupuestaria </t>
  </si>
  <si>
    <t>Etapa del proceso presupuestario en la que se perciben los ingresos y se atienden las obligaciones institucionales.</t>
  </si>
  <si>
    <t>Realizar los preventivos que certifican la existencia de los fondos disponibles para la compras de bienes y servicios.</t>
  </si>
  <si>
    <t>Realizar los compromisos que certifican la existencia de cuota para los pagos de los proveedores.</t>
  </si>
  <si>
    <t>Reporte del SIGEf</t>
  </si>
  <si>
    <t>Realizar los  devengados y libramientos de los bienes y servicios adquiridos.</t>
  </si>
  <si>
    <t>Realizar los reportes presupuestarios solicitado por las diferentes Direcciones.</t>
  </si>
  <si>
    <t>Formulación Presupuestaria</t>
  </si>
  <si>
    <t xml:space="preserve">Darle apoyo a la Dir. De planificacion en la formulacion del anteproyecto y analisis de  las partidas presupuestarias asignadas a las distintas Direcciones del ministerio para el desarrollo de sus actividades </t>
  </si>
  <si>
    <t>Colaborar en la formulación del presupuesto institucional en coordinación con la Dir. de Planificación</t>
  </si>
  <si>
    <t xml:space="preserve">En espera de la Dir. De planificaciones </t>
  </si>
  <si>
    <t>Ejecucion Precupuestaria/ Dir. De Planificacion</t>
  </si>
  <si>
    <t>Consolidar las partidas presupuestarias formuladas y presentar anteproyecto de presupuesto ante la Dirección Financiera</t>
  </si>
  <si>
    <t>Cargar en SIGEF el anteproyecto de presupuesto aprobado por la maxima autoridad</t>
  </si>
  <si>
    <t>Dirección Administrativa</t>
  </si>
  <si>
    <t>Documentación y archivo.</t>
  </si>
  <si>
    <t xml:space="preserve">Establecer el lineamiento Estratégico Institucional, enfocado en los objetivos y el alcance de la visión de la organización a través del buen desempeño de las operaciones y eficiencia en el uso de los recursos. </t>
  </si>
  <si>
    <t>Gestión de Archivo y Correspondencia</t>
  </si>
  <si>
    <t>Nivel de satisfacción de los servicios  administrativos.</t>
  </si>
  <si>
    <t>Gestión documental y de archivos MIVHED alineado a la Ley General de Archivos 481-08 y del Reglamento de Aplicación contenido en el decreto 129-10.</t>
  </si>
  <si>
    <t>Mantener organizados, custodiados y actualizados los expedientes y documentos de la institución, para su localización rápida y recuperación efectiva de información.</t>
  </si>
  <si>
    <t>1)  Realizar levantamiento y diagnóstico de los archivos, incluyendo la remodelación y readecuación de los espacios que así lo requieran.</t>
  </si>
  <si>
    <t>Matriz de control para la custodia de documentos. Formularios de solicitud de documentos.</t>
  </si>
  <si>
    <t>Dilenia Duverge</t>
  </si>
  <si>
    <t xml:space="preserve">1) Solicitud de transporte para la movilización de documentos. </t>
  </si>
  <si>
    <t>2)  Elaborar manual de proceso de gestión de Archivos del MIVED.</t>
  </si>
  <si>
    <t>2) Asistencia del personal de servicios generales.</t>
  </si>
  <si>
    <t>3)  Coordinar con las áreas el plan de trabajo para la Gestión documental y de archivos MIVHED</t>
  </si>
  <si>
    <t>4) Organización y adecuación de los espacios para fines de archivo, y  llevar controles de los traslados de documentos de las distintas áreas.</t>
  </si>
  <si>
    <t>Compra de los materiales requeridos para la adecuación de los espacios de archivo.</t>
  </si>
  <si>
    <t>Asegurar la disponibilidad de los recursos de Tecnología, Transporte y Alimentación, entre otros, necesarios para el eficiente cumplimiento de las misiones asignadas al MIVED.</t>
  </si>
  <si>
    <t xml:space="preserve">Mejora de la imagen corporativa de la institución. </t>
  </si>
  <si>
    <t>Nivel de satisfacción de los usuarios de acuerdo a los servicios administrativos brindados.</t>
  </si>
  <si>
    <t>Disponer de espacios de trabajo y de atención a los usuarios agradables, integrados, modernos, seguros y sostenibles.</t>
  </si>
  <si>
    <t>Se refiere al conjunto de las acciones realizadas en torno a la estructura física, priorizando las necesidades de la infraestructura  y las acciones realizadas por el personal  para mantenerla en buen estado acorde al presupuesto y eficientizando los recursos.</t>
  </si>
  <si>
    <t>1)  Elaborar un plan con las necesidades para realizar el proceso de mantenimiento fijo de las áreas. Elaboracion de reportes mensuales de mantenimiento tanto preventivo como correctivo de las diferentes áreas de la estructura física.</t>
  </si>
  <si>
    <t>Reportes mensuales de mantenimiento tanto preventivo como correctivo de las diferentes áreas de la estructura física.</t>
  </si>
  <si>
    <t>Yahaira Isabel Vásquez Jourdain</t>
  </si>
  <si>
    <t>Reportes</t>
  </si>
  <si>
    <r>
      <t>2) Estimar costos de obras o trabajos a realizar.</t>
    </r>
    <r>
      <rPr>
        <b/>
        <sz val="11"/>
        <color theme="1"/>
        <rFont val="Gill Sans MT"/>
        <family val="2"/>
      </rPr>
      <t xml:space="preserve">   </t>
    </r>
    <r>
      <rPr>
        <sz val="11"/>
        <color theme="1"/>
        <rFont val="Gill Sans MT"/>
        <family val="2"/>
      </rPr>
      <t xml:space="preserve"> Elaborar reporte trimestral de costo de obras y trabajos realizados.    </t>
    </r>
  </si>
  <si>
    <t>Cotizaciones de los diferentes servicios solicitados.</t>
  </si>
  <si>
    <t>3) Gestionar la adquisición de bienes o servicios de trabajos a realizar.</t>
  </si>
  <si>
    <t>Procesos de adjudicaciones de adquisiciones de bienes y servicios a través del portal transaccional.</t>
  </si>
  <si>
    <t>Pamela Martinez</t>
  </si>
  <si>
    <t>Remodelación de ambos edificios</t>
  </si>
  <si>
    <t xml:space="preserve">4) Ejecutar y supervisar los trabajos de remodelación y readecuación de las diferentes áreas del Ministerio, incluyendo los materiales y herramientas requeridos para realizar estas actividades. Informe de avance de la remodelación del Ministerio </t>
  </si>
  <si>
    <t>Acta de adjudicación de procesos de remodelación y pintura, Acta de adjudicación de procesos de compra de materiales de mantenimiento (plomeria, ebanisteria, ferreteria, pintura, entre otros)</t>
  </si>
  <si>
    <t>Pmaela Martinez</t>
  </si>
  <si>
    <t>Remozamiento, pintura y mantenimiento en general.</t>
  </si>
  <si>
    <t>Nùmero de locales en uso del Ministerio en todo el pais.</t>
  </si>
  <si>
    <r>
      <t xml:space="preserve">5) Realizar la gestión de renta y administracion de los locales del Ministerio.  </t>
    </r>
    <r>
      <rPr>
        <b/>
        <sz val="11"/>
        <color theme="1"/>
        <rFont val="Gill Sans MT"/>
        <family val="2"/>
      </rPr>
      <t>5.1.</t>
    </r>
    <r>
      <rPr>
        <b/>
        <u/>
        <sz val="11"/>
        <color theme="1"/>
        <rFont val="Gill Sans MT"/>
        <family val="2"/>
      </rPr>
      <t xml:space="preserve"> </t>
    </r>
    <r>
      <rPr>
        <u/>
        <sz val="11"/>
        <color theme="1"/>
        <rFont val="Gill Sans MT"/>
        <family val="2"/>
      </rPr>
      <t>Solicitud de contratación de Servicio y elaboración de contrato.</t>
    </r>
  </si>
  <si>
    <t>Proceso de compras celebrado, Contratos firmados.</t>
  </si>
  <si>
    <r>
      <rPr>
        <b/>
        <sz val="11"/>
        <color theme="1"/>
        <rFont val="Gill Sans MT"/>
        <family val="2"/>
      </rPr>
      <t>5.2.</t>
    </r>
    <r>
      <rPr>
        <sz val="11"/>
        <color theme="1"/>
        <rFont val="Gill Sans MT"/>
        <family val="2"/>
      </rPr>
      <t xml:space="preserve"> Elaborar reporte de seguimiento semestral de la gestión administrativa de los locales del ministerio </t>
    </r>
  </si>
  <si>
    <t>Solicitudes y seguimientos de pago de rentas y servicios, Reporte de locales rentados y administrados por el Mived.</t>
  </si>
  <si>
    <t>Atendidos los requerimientos administrativos en los tiempos establecidos según el catálogo de servicio.</t>
  </si>
  <si>
    <t>Nivel de satisfacción de los servicios  administrativos</t>
  </si>
  <si>
    <t>Garantizar servicios de transportación con calidad</t>
  </si>
  <si>
    <t>Consiste en dar respuesta oportuna a los requerimientos de solicitudes de transportación en el Ministerio, estableciendo una gestión que reduzca los costos de operación.</t>
  </si>
  <si>
    <r>
      <t xml:space="preserve">1) Realizar los servicios de transportación, a corde a las solicitudes recibidas. </t>
    </r>
    <r>
      <rPr>
        <b/>
        <sz val="11"/>
        <color theme="1"/>
        <rFont val="Gill Sans MT"/>
        <family val="2"/>
      </rPr>
      <t>1.1</t>
    </r>
    <r>
      <rPr>
        <sz val="11"/>
        <color theme="1"/>
        <rFont val="Gill Sans MT"/>
        <family val="2"/>
      </rPr>
      <t xml:space="preserve"> </t>
    </r>
    <r>
      <rPr>
        <u/>
        <sz val="11"/>
        <color theme="1"/>
        <rFont val="Gill Sans MT"/>
        <family val="2"/>
      </rPr>
      <t>Gestionar la disponibilidad de transporte, según las solicitudes recibidas y elaborar los reportes mensuales de requerimiento y la programación.</t>
    </r>
  </si>
  <si>
    <t>Reporte mensual de solicitudes. Acta de adjudicación de compras de nuevas unidades (Si aplica)</t>
  </si>
  <si>
    <t>Reporte</t>
  </si>
  <si>
    <t>Nueva flotilla</t>
  </si>
  <si>
    <t>2) Medir el servicio brindado por los choferes y retroalimentar con las oportunidades de mejora</t>
  </si>
  <si>
    <t>Resultados de la encuesta de satisfacción</t>
  </si>
  <si>
    <t>Combustible, Reparaciones y mantenimiento correctivo y preventivo.</t>
  </si>
  <si>
    <t>3) Actualizar información del servicio brindado y elaborar la estadística mensual del gasto de combustible y mantenimiento.</t>
  </si>
  <si>
    <t>Reporte mensual de solicitudes.</t>
  </si>
  <si>
    <t>Reporte mensual</t>
  </si>
  <si>
    <t>Se refiere a la planificación de un conjunto de acciones preventivas (revisión periódica) y correctivas (mantenimiento de la flotilla), a fin de cumplir con objetivos de disponibilidad y eficiencia de la flota vehicular del Ministerio.</t>
  </si>
  <si>
    <t xml:space="preserve">Realizar el mantenimiento correctivo de la flotilla vehicular del Ministerio.
1) Agendar y coordinar el mantenimiento oportuno de la flotilla vehicular. </t>
  </si>
  <si>
    <t>Cronograma y reporte de facturación del taller.</t>
  </si>
  <si>
    <t xml:space="preserve">Reportería mensual del mantenimiento y facturación. </t>
  </si>
  <si>
    <t>Mantenimiento correctivo y preventivo.</t>
  </si>
  <si>
    <t>2) Determinar los materiales, insumos y artículos  a utilizar y gestionar su adquisición.</t>
  </si>
  <si>
    <t xml:space="preserve">Ficha técnica y solicitudes de compra. </t>
  </si>
  <si>
    <t xml:space="preserve">3) Garantizar que la flotilla del vehicular del ministerio cumpla con cirto grado de higiene para brindar los servicios </t>
  </si>
  <si>
    <t>Proceso de compra para lavado de vehículos.</t>
  </si>
  <si>
    <t>Adquisición de tickets de lavado</t>
  </si>
  <si>
    <t>Realizar los servicios de limpieza, mantenimiento y remozamiento de las distintas áreas del Ministerio.</t>
  </si>
  <si>
    <t xml:space="preserve">Brindar respuesta en tiempo a las solicitudes de servicios realizadas por las distintas áreas de la institución relacionadas a suministro, manteniento y mayordomía. </t>
  </si>
  <si>
    <r>
      <t xml:space="preserve">1) Realizar estimación y solicitud correspondiente de materiales de higiene, equipos e insumos , según las necesidades del Ministerio. </t>
    </r>
    <r>
      <rPr>
        <b/>
        <sz val="11"/>
        <color theme="1"/>
        <rFont val="Gill Sans MT"/>
        <family val="2"/>
      </rPr>
      <t>1.1</t>
    </r>
    <r>
      <rPr>
        <u/>
        <sz val="11"/>
        <color theme="1"/>
        <rFont val="Gill Sans MT"/>
        <family val="2"/>
      </rPr>
      <t xml:space="preserve">Realizar los requerimientos de las necesidades de materiales de limpieza y material gastable programados en el pacc 2023 a la direccion de compra y contrataciones </t>
    </r>
  </si>
  <si>
    <t>Reporte de las solicitudes.</t>
  </si>
  <si>
    <t>Adquisición de uniformes para el personal, servicios de lavandería, electrodomésticos y mobiliario, entre otros.</t>
  </si>
  <si>
    <r>
      <rPr>
        <b/>
        <sz val="11"/>
        <color theme="1"/>
        <rFont val="Gill Sans MT"/>
        <family val="2"/>
      </rPr>
      <t>1.2.</t>
    </r>
    <r>
      <rPr>
        <sz val="11"/>
        <color theme="1"/>
        <rFont val="Gill Sans MT"/>
        <family val="2"/>
      </rPr>
      <t>Realizar los inventarios y proyecciones de materiales de limpieza y materiales gastables para ser incluidos en el plan de adquisiciones y formulación presupuestaria 2024</t>
    </r>
  </si>
  <si>
    <t xml:space="preserve">Reporte realizado </t>
  </si>
  <si>
    <t>2) Establecer un cronograma y la distribución del personal por unidad, e inspección de las áreas.</t>
  </si>
  <si>
    <t>Reportes de los controles de labores e inspecciones realizadas.</t>
  </si>
  <si>
    <r>
      <t xml:space="preserve">3) Realizar las labores de limpieza, mantenimiento y reparación en todas las áreas del Ministerio. </t>
    </r>
    <r>
      <rPr>
        <b/>
        <sz val="11"/>
        <color theme="1"/>
        <rFont val="Gill Sans MT"/>
        <family val="2"/>
      </rPr>
      <t>3.1</t>
    </r>
    <r>
      <rPr>
        <sz val="11"/>
        <color theme="1"/>
        <rFont val="Gill Sans MT"/>
        <family val="2"/>
      </rPr>
      <t xml:space="preserve"> </t>
    </r>
    <r>
      <rPr>
        <u/>
        <sz val="11"/>
        <color theme="1"/>
        <rFont val="Gill Sans MT"/>
        <family val="2"/>
      </rPr>
      <t>Elaborar reportes de control de labores y por requerimiento.</t>
    </r>
  </si>
  <si>
    <t>Ejecutar y entregar los inventarios de material gastable por departamentos.</t>
  </si>
  <si>
    <t>Se refiere a la planificación de un conjunto de acciones para el levantamiento, distribución y entrega, a fin de cumplir con objetivos de disponibilidad y eficiencia del suministro de materiales en general, equipos eléctricos, insumos de mantenimiento de la estructura física de la institución.</t>
  </si>
  <si>
    <t xml:space="preserve">1) Preparar el cronograma de inventarios departamentales.    </t>
  </si>
  <si>
    <t>Reportes periódicos así como inventario de suministros de materiales en generales, equipos eléctricos, mobiliarios e insumos de mantenimiento necesarios para la institución.</t>
  </si>
  <si>
    <t>Yesenia Guerrero Tejeda</t>
  </si>
  <si>
    <t>2) Realizar convocatoria diferentes departamentos para apoyo en realización de inventario según la programación.</t>
  </si>
  <si>
    <t xml:space="preserve"> Inventarios de suministros realizados</t>
  </si>
  <si>
    <r>
      <t xml:space="preserve">3) Validar el inventario final por departamento, que sirvan de soporte para las compras trimestrales de productos, insumos y material gastable de la institución.  </t>
    </r>
    <r>
      <rPr>
        <u/>
        <sz val="11"/>
        <color theme="1"/>
        <rFont val="Gill Sans MT"/>
        <family val="2"/>
      </rPr>
      <t>Realizar los requerimientos de las necesidades de trimestrales de productos, insumos y material gastable de la institución, programados en el pacc 2023 a la direccion de compra y contrataciones.</t>
    </r>
  </si>
  <si>
    <t xml:space="preserve">Oficios </t>
  </si>
  <si>
    <t>Realizar los inventarios y proyecciones de  productos, insumos y material gastable de la institución, para ser incluidos en el plan de adquisiciones y formulación presupuestaria 2024.</t>
  </si>
  <si>
    <t>Oficios de solicitudes de compra.</t>
  </si>
  <si>
    <t>Material gastable, insumos, equipos y productos varios.</t>
  </si>
  <si>
    <t>Inventarios de activos fijos realizados</t>
  </si>
  <si>
    <t xml:space="preserve"> Realizar la gestión de trámite de descargo de bienes para la DGBN.</t>
  </si>
  <si>
    <r>
      <t xml:space="preserve">Se refiere a la planificación y coordinación de las áreas involucradas conjuntamente con el personal de DGBN,   para el descargo de bienes inmuebles en desuso o deterioro definito, con el  fiel cumplimiento de la </t>
    </r>
    <r>
      <rPr>
        <sz val="11"/>
        <color rgb="FFFF0000"/>
        <rFont val="Gill Sans MT"/>
        <family val="2"/>
      </rPr>
      <t>ley 1832</t>
    </r>
    <r>
      <rPr>
        <sz val="11"/>
        <color theme="1"/>
        <rFont val="Gill Sans MT"/>
        <family val="2"/>
      </rPr>
      <t xml:space="preserve"> que regula el proceso.</t>
    </r>
  </si>
  <si>
    <t xml:space="preserve">1) Realizar inventario de bienes y clasificar los que se van a descargar. Elaboracion de Informe de inventarios  de bienes a descargar </t>
  </si>
  <si>
    <t>Informe del inventario realizado.</t>
  </si>
  <si>
    <t>2) Solicitar a la DGBN un inspector para descargo.</t>
  </si>
  <si>
    <t>Oficio de solicitud al inspector de DGBN</t>
  </si>
  <si>
    <t xml:space="preserve">3) Remitir acta de cierre de descargo a la Dirección Financiera. </t>
  </si>
  <si>
    <t>Acta emitida por la DGBN de validación del proceso realizado.</t>
  </si>
  <si>
    <t>Contratación y administración  del Servicio de suplidores de Almuerzo y Catering gestionado.</t>
  </si>
  <si>
    <t>Hace referencia al servicio oportuno que provee los alimentos y bebidas a los eventos gestionadas del Ministerio, así como suplir de almuerzos al personal que corresponde, con buena presentación y calidad.</t>
  </si>
  <si>
    <t>1) Gestión de adquisición del servicio catering y Almuerzos.</t>
  </si>
  <si>
    <t>Acta de adjudicación</t>
  </si>
  <si>
    <t>Proceso de licitación/es almuerzos y catering</t>
  </si>
  <si>
    <t>2) Registro y evaluación de las solicitudes de Catering y Almuerzos en torno al servicio brindado (recibo conforme).</t>
  </si>
  <si>
    <t>Reportes de las evaluaciones realizadas.</t>
  </si>
  <si>
    <t>% de Avance del proyecto de Digitalización documental</t>
  </si>
  <si>
    <t>Proyecto de Digitalización documental</t>
  </si>
  <si>
    <t>1. Definición de alcance en términos de la cantidad de documentos involucrados, lapsos de tiempo, soportes a abordar.</t>
  </si>
  <si>
    <t xml:space="preserve">Minuta de la reunión </t>
  </si>
  <si>
    <t>2. Establecer los procedimientos para registrar la trazabilidad de las acciones de actualización, respaldo o cualquier otro proceso que afecte el contenido de los documentos de archivo electrónico.</t>
  </si>
  <si>
    <t xml:space="preserve">Contrato del servicio </t>
  </si>
  <si>
    <t xml:space="preserve">3. Informes de seguimiento trimestrales al proyecto de digitalización </t>
  </si>
  <si>
    <t>Informes de seguimientos trimestrales</t>
  </si>
  <si>
    <t>RD$      182.974.020.67</t>
  </si>
  <si>
    <t>Dirección Atención al Usuario</t>
  </si>
  <si>
    <t>Implementar un Sistema de Gestión de la Excelencia fomentando la mejora continua, asegurando la satisfacción de los grupos de interés y el desempeño institucional.</t>
  </si>
  <si>
    <t>Garantizar la asistencia oportuna y efectiva a la demanda de servicios,  incrementando la satisfacción del cliente/usuario.</t>
  </si>
  <si>
    <t>% de satisfacción del cliente/usuario por el servicio ofrecido</t>
  </si>
  <si>
    <t>Atención a las solicitudes de servicios presenciales presentadas por los  ciudadanos/usuarios.</t>
  </si>
  <si>
    <t>Atención brindada a los ciudadanos/usuarios que de manera presencial demandan de los servicios ofrecidos por la institución, asegurando el fiel cumplimiento de los criterios de calidad establecidos en la prestación del servicio.</t>
  </si>
  <si>
    <t>1- Recibir las solicitudes de servicios presenciales.</t>
  </si>
  <si>
    <t>Reporte mensual de solicitud de servicios presenciales</t>
  </si>
  <si>
    <t>Gabriela Goico</t>
  </si>
  <si>
    <t>2-Actualización de los datos de usuarios / Validación de contactos.</t>
  </si>
  <si>
    <t xml:space="preserve">Reporte trimestral de actualizacion de datos de usuarios </t>
  </si>
  <si>
    <t>3- Asegurar las normas de cortesía y de calidad en la atención atraves de monitoreos aleatorios al personal</t>
  </si>
  <si>
    <t>Resultados trimestrales  de evaluaciones al personal de atencion</t>
  </si>
  <si>
    <t xml:space="preserve">4- Recibir y orientar a los diferentes visitantes que recibe la institucion. </t>
  </si>
  <si>
    <t>Reporte trimestral de visitantes</t>
  </si>
  <si>
    <t>5- Brindar/tramitar respuesta oportuna a las solicitudes de servicios, (Llamar a los usuarios para suministrar la respuesta  ofrecida por el departamento responsable y cerrar caso)</t>
  </si>
  <si>
    <t>Reporte trimestral de flujo y tramite de servicios presenciales</t>
  </si>
  <si>
    <t>Atención a las solicitudes de servicios "No presenciales" presentadas por los ciudadanos/usuarios.</t>
  </si>
  <si>
    <t>Atención brindada a los ciudadanos/clientes que de manera teléfonica o  virtual demandan de los servicios ofrecidos por la institución, asegurando el fiel cumplimiento de los criterios de calidad establecidos.</t>
  </si>
  <si>
    <t>1- Recibir las solicitudes de servicios de manera teléfonica y canales alternos.</t>
  </si>
  <si>
    <t>Reporte trimestral de solicitud de servicios no presenciales</t>
  </si>
  <si>
    <t>Io Fermin</t>
  </si>
  <si>
    <t>3- Recibir y tramitar las llamadas a las distintas unidades de la institución.</t>
  </si>
  <si>
    <t>Matriz de solicitud de servicios</t>
  </si>
  <si>
    <t>4- Diseñar medio de verificacion del funcionamiento de los canales alternos de servicios.</t>
  </si>
  <si>
    <t>Propuestas de reportes</t>
  </si>
  <si>
    <t>5- Presentar propuestas para la optimizacion de los canales de servicio, asi como de los sistemas y los espacios fisicos de la institucion.</t>
  </si>
  <si>
    <t>Propuestas de mejoras trimestrales</t>
  </si>
  <si>
    <t>Io Fermin, Diana Sanchez y Julio Reyes</t>
  </si>
  <si>
    <t>Encuesta de satisfacción servicios.</t>
  </si>
  <si>
    <t xml:space="preserve">Consiste en medir el nivel de satisfacción de los servicios brindados que se ofrecen en el ministerio a los ciudadanos. </t>
  </si>
  <si>
    <t>1- Coordinar reunión con la dirección estadistica y el departamento de calidad.
1.1-Solicitud de la data a las áreas con servicios comprometidos</t>
  </si>
  <si>
    <t xml:space="preserve">Lista de asistencia / Cuestionario de encuestas </t>
  </si>
  <si>
    <t>Cinthia Sánchez/Carolina Steffani</t>
  </si>
  <si>
    <t>2- Ejecución de encuesta y  Tabulación de los datos.</t>
  </si>
  <si>
    <t>Carolina Steffani</t>
  </si>
  <si>
    <t xml:space="preserve">3- Realización de informe de resultados en conjunto con la dirección estadistica. </t>
  </si>
  <si>
    <t>4-  Elaboración de Plan de mejora si la encuesta es de la D.AT.U., si es de otro departamento recomendación de los procesos, según datos arrojados.</t>
  </si>
  <si>
    <t>Dirección de Recursos Humanos</t>
  </si>
  <si>
    <t>Contar con planes, programas y políticas de compensación y beneficios competitivos que garanticen la permanencia de un personal altamente calificado y comprometido con los objetivos institucionales del MIVED.</t>
  </si>
  <si>
    <t>Personal Remunerado.</t>
  </si>
  <si>
    <t>Monitoreo de la Administración Pública (SISMAP)</t>
  </si>
  <si>
    <t>Elaborar Cronograma de Indicadores y levantar las informaciones que avalan cada indicador.</t>
  </si>
  <si>
    <t>Portal del Sistema de Monitoreo de Administración Pública (SISMAP).</t>
  </si>
  <si>
    <t>LUIS JOSE DE JESUS / ROSA UREÑA</t>
  </si>
  <si>
    <t>Gestionar aprobación de la documentación a reportar y remitir al MAP para su publicación.</t>
  </si>
  <si>
    <t>95% de empleados afiliados a lo Planes Complementario</t>
  </si>
  <si>
    <t>Gestión de Planes Complementarios de Seguro Médico.</t>
  </si>
  <si>
    <t>Recibir y tramitar ARS las solicitudes y la documentación requerida.</t>
  </si>
  <si>
    <t>Formularios de solicitudes de afiliaciones.</t>
  </si>
  <si>
    <t>PAOLA DILONE / NEWILL FAMILIA</t>
  </si>
  <si>
    <t xml:space="preserve">Recibir y entregar carnets de afiliado a los empleados. </t>
  </si>
  <si>
    <t>Acuses de recibidos de carnets de afiliados, entregados</t>
  </si>
  <si>
    <t>Nivel de Satisfacción de los Colaboradores por los beneficios otorgados</t>
  </si>
  <si>
    <t>Diseño  del plan de integración del personal, beneficios y festividades (PIP)</t>
  </si>
  <si>
    <t>Realizar benchmarking anual con las compensaciones y beneficios otorgadas en las instituciones del Estado.</t>
  </si>
  <si>
    <t>Informe mínimo de 2 instituciones.</t>
  </si>
  <si>
    <t xml:space="preserve">ELIZABEHT VIDAL </t>
  </si>
  <si>
    <t>Probabilidades de Recomendar a la Organización como un buen lugar de trabajo</t>
  </si>
  <si>
    <t>Revisión de Política de compensación y beneficios.</t>
  </si>
  <si>
    <t xml:space="preserve">LUIS JOSE DE JESUS </t>
  </si>
  <si>
    <t>Revisión de Políticas de flexibilidad laboral.</t>
  </si>
  <si>
    <t>Nivel de felicidad del Colaborador</t>
  </si>
  <si>
    <t>Revisión de Políticas de Afiliación al Seguro Complementario de Salud.</t>
  </si>
  <si>
    <t>Nivel de reconocimiento de Reconocimiento</t>
  </si>
  <si>
    <t>Revisión de Políticas de Compensaciones Extraordinarias.</t>
  </si>
  <si>
    <t>Índice de Competitividad Salarial</t>
  </si>
  <si>
    <t>Elaboración del concepto Club de Beneficios a Colaboradores del Ministerio de la Vivienda y Edificaciones, Este Club debe ser definido con los lineamientos aprobados por la Dirección de Recursos Humanos.</t>
  </si>
  <si>
    <t>Medir el indice de Satisfacción de los Clientes Internos</t>
  </si>
  <si>
    <t>Deseño y elaboración del Codigo de Vestimenta para el personal del MIVED</t>
  </si>
  <si>
    <t>Realizar un informe estadistico con los datos del personal para solicitar el beneficio del transporte institucional a los colaboradores del MIVED</t>
  </si>
  <si>
    <t>ELIZABEHT VIDAL / YIMERIS DIAZ</t>
  </si>
  <si>
    <t>Crear o afiliar al MIVED en una COOPERATIVA para el beneficio de los colaboradores</t>
  </si>
  <si>
    <t xml:space="preserve">Realizar acercamientos con Clubes recreativos con el objetivo de realizar algun acuerdo de cooperación en beneficio de nuestros colaboradores </t>
  </si>
  <si>
    <t xml:space="preserve">Elaboracion del Programa de Pasantía de Verano para hijos de empleados del MIVED </t>
  </si>
  <si>
    <t>Borrador documento</t>
  </si>
  <si>
    <t xml:space="preserve">Implementación del Programa de Pasantía de Verano para hijos de empleados del MIVED </t>
  </si>
  <si>
    <t xml:space="preserve">Informe  </t>
  </si>
  <si>
    <t xml:space="preserve">Solicitud de prestaciones laborales vs pagos realizados </t>
  </si>
  <si>
    <t>Pago de Prestaciones Laborales</t>
  </si>
  <si>
    <t>Elaboración de expedientes de Calculos de Prestaciones Laborales</t>
  </si>
  <si>
    <t>Expediente elaborado y aprobado</t>
  </si>
  <si>
    <t>SAHIRIS LARA</t>
  </si>
  <si>
    <t>Envios de expedientes de Calculos de Prestaciones Laborales para pago Dir. Financiera</t>
  </si>
  <si>
    <t>Solicitud de pago</t>
  </si>
  <si>
    <t xml:space="preserve">Indice de Clima Organizacional </t>
  </si>
  <si>
    <t>Encuesta de Clima Organizacional</t>
  </si>
  <si>
    <t>Realizar el proceso de aplicación de Encuesta de Clima Organizacional</t>
  </si>
  <si>
    <t xml:space="preserve">Informe de Encuesta </t>
  </si>
  <si>
    <t>Impartir la Encuesta de Clima Organizacional emitida por el MAP</t>
  </si>
  <si>
    <t>Índice de Ausentismo de Personal</t>
  </si>
  <si>
    <t>Realizar Plan de mejora de los resultados de Encuesta de Clima Organizacional emitida por el MAP</t>
  </si>
  <si>
    <t xml:space="preserve">Plan de Mejora </t>
  </si>
  <si>
    <t>Socializar con los colaboradores de las diferentes áreas el Plan de Acción de Mejora del Clima 2023 para que puedan participar activamente en su implementación.</t>
  </si>
  <si>
    <t>Charlas, foto y listado de asistencia.</t>
  </si>
  <si>
    <t>Índice de Siniestralidad Laboral</t>
  </si>
  <si>
    <t>Prevención de Riesgos Laborales</t>
  </si>
  <si>
    <t>Ejecutar actividades de Salud y Seguridad del Trabajo y de Prevención de Riesgos Laborales.</t>
  </si>
  <si>
    <t>MARCOS MENDEZ / JOSE LAMARCHE</t>
  </si>
  <si>
    <t>Simulacro de emergencia contra terremoto</t>
  </si>
  <si>
    <t>Fotos e informe</t>
  </si>
  <si>
    <t>Coordinar logística de actividades contempladas en el programa de prevencion SST</t>
  </si>
  <si>
    <t xml:space="preserve">Pensión y Jubilación </t>
  </si>
  <si>
    <t xml:space="preserve">Personal que aplica para pension y jubilacion </t>
  </si>
  <si>
    <t xml:space="preserve">Listado </t>
  </si>
  <si>
    <t>SAHIRIS LARA / WALQUIRIA SANTANA</t>
  </si>
  <si>
    <t xml:space="preserve">Charlas al personal que aplica para pension y jubilacion </t>
  </si>
  <si>
    <t>Listado de asistencia y fotos.</t>
  </si>
  <si>
    <t xml:space="preserve"> supervisar, monitorear y controlar la administración de los procesos de salud de los colaboradores </t>
  </si>
  <si>
    <t xml:space="preserve">Coordinar logística de actividades Jornadas de Salud </t>
  </si>
  <si>
    <t>Informe, foto y listado de asistencia</t>
  </si>
  <si>
    <t>JUAN MEDINA</t>
  </si>
  <si>
    <t xml:space="preserve">Seguimiento a las licencias medicas otorgadas a colaboradores </t>
  </si>
  <si>
    <t>Matriz de las emergencias medicas recibidas en la Unidad Medica</t>
  </si>
  <si>
    <t xml:space="preserve">Registro de las licencias (Enfermedad Comun / Maternidad y Lactancia) medicas en la TSS </t>
  </si>
  <si>
    <t xml:space="preserve">Reporte </t>
  </si>
  <si>
    <t xml:space="preserve">Impacto del desepeño de los colaboradores </t>
  </si>
  <si>
    <t>Proceso de Evaluacion de Desempeño Laboral</t>
  </si>
  <si>
    <t>Despliegue de la Politica y Procedimiento del Plan de Capacitacion y Desarrollo</t>
  </si>
  <si>
    <t>DHAIANNY SOTO</t>
  </si>
  <si>
    <t>Incorporación del personal en la plataforma eMarsuite</t>
  </si>
  <si>
    <t>Reporte de nuevo ingreso Incorporado en eMarsuite</t>
  </si>
  <si>
    <t>GABRIEL DE LA ROSA</t>
  </si>
  <si>
    <t>Elaborar de base de datos con empleados calificados del periodo 2022</t>
  </si>
  <si>
    <t>Matriz de califiacciones</t>
  </si>
  <si>
    <t>WENDY PEREZ</t>
  </si>
  <si>
    <t>Elaborar informe al MAP de las Evalauciones de Desempeno 2022</t>
  </si>
  <si>
    <t>Informe</t>
  </si>
  <si>
    <t>Remitir calificaciones e informe de las evaluciones 2022</t>
  </si>
  <si>
    <t>Acuse via correo y/o fisico</t>
  </si>
  <si>
    <t xml:space="preserve">MILKA CRUZ </t>
  </si>
  <si>
    <t>Gestionar los de Acuerdos de Desempeno 2023</t>
  </si>
  <si>
    <t>Comunicaciones</t>
  </si>
  <si>
    <t>Gestionar revision de acuerdos de desempeno 2023 (tres, en los tres primeros trimestre del ano)</t>
  </si>
  <si>
    <t>Minutas</t>
  </si>
  <si>
    <t>Gestionar las EVALUACIONES de Acuerdos de Desempeno 2023</t>
  </si>
  <si>
    <t xml:space="preserve">Gestionar las definiciones de Acuerdos de Desempeno 2024 </t>
  </si>
  <si>
    <t>Realizar sensibilizaciones  en el tema de desempeño laboral</t>
  </si>
  <si>
    <t>Listado de participantes</t>
  </si>
  <si>
    <t>Cumplimiento de ejecucion del programa de capacitación</t>
  </si>
  <si>
    <t>Ejecucion del Plan de Capacitación</t>
  </si>
  <si>
    <t>Elaboracion y ejecucion del cronograma del plan de capacitación 2023</t>
  </si>
  <si>
    <t>cronograma de capacitacion 2023</t>
  </si>
  <si>
    <t>Remitir al MAP el resultado de ejecución del Plan de las capacitaciones programadas 2023 (evidencias SISMAP)</t>
  </si>
  <si>
    <t>Reporte del cumplimiento del cronograma</t>
  </si>
  <si>
    <t>Evaluar eficacia de Capacitacion</t>
  </si>
  <si>
    <t xml:space="preserve">Evaluar Impacto de rendimiento </t>
  </si>
  <si>
    <t>Aplicación del formulario de Detección de Necesidades de Capacitación (DNC) para el 2024, por viceministerio</t>
  </si>
  <si>
    <t>formulario de deteccion de necesidades</t>
  </si>
  <si>
    <t xml:space="preserve">KARLA CRESPO </t>
  </si>
  <si>
    <t>Nivel de satisfacción en los programas de capacitacion</t>
  </si>
  <si>
    <t>Elaboración del plan 2024  y solicitar aprobación a la MAE, para la inclusión en el presupuesto</t>
  </si>
  <si>
    <t>plan de capacitacion 2024</t>
  </si>
  <si>
    <t>Informe del ejecucion del presupuesto de capacitacion 2023</t>
  </si>
  <si>
    <t xml:space="preserve">Catalogo de Proveedores de Servicios Capacitacion </t>
  </si>
  <si>
    <t xml:space="preserve">Catalogo </t>
  </si>
  <si>
    <t>Elaboracion del Plan de Capacitacion INAP 2024</t>
  </si>
  <si>
    <t>plan de capacitacion INAP 2024</t>
  </si>
  <si>
    <t>Implementar eLearning (Alfabetizacion Digital)</t>
  </si>
  <si>
    <t>Implementacion de Plataforma eLearning</t>
  </si>
  <si>
    <t>Plan de Implementacion</t>
  </si>
  <si>
    <t>Coordinacion de capacitaciones en Office 365 por etapas</t>
  </si>
  <si>
    <t>Realizacion de Capacitaciones para el uso de la plataforma eMarsuite</t>
  </si>
  <si>
    <t xml:space="preserve">Tasa de Contratacion Programa Mi Pasantia </t>
  </si>
  <si>
    <t>Coordinar Programa Mi Pasantia</t>
  </si>
  <si>
    <t>Gestion de perfiles de pasantes recibidos/Contactos con Desarrolladores</t>
  </si>
  <si>
    <t>Remisión de perfiles</t>
  </si>
  <si>
    <t>Informe de perfiles de pasantes recibidos/Contactos con Desarrolladores</t>
  </si>
  <si>
    <t>Contacto con institutos de formacion, para gestionar convenios</t>
  </si>
  <si>
    <t xml:space="preserve">Gestionar un (1) convenio con instituciones formadores </t>
  </si>
  <si>
    <t xml:space="preserve">Convenio </t>
  </si>
  <si>
    <t>Tasa de Contratacion Pasantia MIVED</t>
  </si>
  <si>
    <t>Implementar Programa PASANTIA MIVED</t>
  </si>
  <si>
    <t xml:space="preserve">Elaboracion de Plan Implementacion </t>
  </si>
  <si>
    <t xml:space="preserve">Plan </t>
  </si>
  <si>
    <t>LUIS JOSE DE JESUS / DHAIANNY SOTO</t>
  </si>
  <si>
    <t xml:space="preserve">Ejecucion del Plan de Implementacion </t>
  </si>
  <si>
    <t>Reporte de pasantes contratados durante el trimestre</t>
  </si>
  <si>
    <t>Gestion de Pasantes Contratados</t>
  </si>
  <si>
    <t>Gestion de Documentacion</t>
  </si>
  <si>
    <t>Difusion del Procedimiento de Evaluacion de Desempeno</t>
  </si>
  <si>
    <t>Listado de Divulgacion</t>
  </si>
  <si>
    <t>Difusion del Manual de Capacitacion</t>
  </si>
  <si>
    <t>Elaboracion de Programa MI PASANTIA</t>
  </si>
  <si>
    <t>Programa</t>
  </si>
  <si>
    <t>Elaboracion de Programa PASANTIA MIVED</t>
  </si>
  <si>
    <t>Novedades de Nóminas</t>
  </si>
  <si>
    <t>Elaboración de política de inicio y cierre de nómina.</t>
  </si>
  <si>
    <t xml:space="preserve">Borrador de Politica </t>
  </si>
  <si>
    <t>ROSA UREÑA</t>
  </si>
  <si>
    <t xml:space="preserve">Generar preventivo de las novedades de nómina </t>
  </si>
  <si>
    <t xml:space="preserve">Preventivo </t>
  </si>
  <si>
    <t>Elaboracion de novedades de nómina</t>
  </si>
  <si>
    <t>Generar la solicitud de pago de los jornaleros</t>
  </si>
  <si>
    <t xml:space="preserve">Solicitud de pago </t>
  </si>
  <si>
    <t>Solicitude de apertura de cuentas bancarias con Banreservas</t>
  </si>
  <si>
    <t xml:space="preserve">Solicictud de cuentas </t>
  </si>
  <si>
    <t xml:space="preserve">Mantener el registro y control de los colaboradores del Ministerio </t>
  </si>
  <si>
    <t xml:space="preserve">Elaboracion de Manual de Organización de Archivos y Expedientes de Empleados </t>
  </si>
  <si>
    <t xml:space="preserve">Borrador de Manual </t>
  </si>
  <si>
    <t xml:space="preserve">Diseñar una campaña informativa del proceso de solicitud de vacaciones, permisos y licencias </t>
  </si>
  <si>
    <t>Circular, Fotos, flayer</t>
  </si>
  <si>
    <t xml:space="preserve">Licencias medicas por enfermedad comun y maternidad </t>
  </si>
  <si>
    <t>Programacion anual de vacaciones de los empleados del Ministerio remitido por cada Dirección</t>
  </si>
  <si>
    <t>Sistema de ponche BIOTIME actualizado, controlando las entradas y salidas del personal.</t>
  </si>
  <si>
    <t>Certificaciones laborales tales como: certificaciones laborales, bancarias, pensiones,consulares entre otras, incluyendo el tiempo de solicitud y tiempo de entrega.</t>
  </si>
  <si>
    <t>Carnertizar al 100% las regionales  y colaboradores faltantes</t>
  </si>
  <si>
    <t>Índice de Rotación de Personal</t>
  </si>
  <si>
    <t xml:space="preserve">Reclutamiento y Selección  del personal </t>
  </si>
  <si>
    <t xml:space="preserve">Solicitudes de ingresos realizadas por Viceministerio </t>
  </si>
  <si>
    <t xml:space="preserve">GLENYS MUÑOZ / NATACHA VIZCAINO </t>
  </si>
  <si>
    <t xml:space="preserve">Pruebas psicometricas aplicadas por tipo de solicitud </t>
  </si>
  <si>
    <t>Actualizar de las vacantes disponibles por Viceministerio</t>
  </si>
  <si>
    <t xml:space="preserve">Coordinar la celebracion de (2) concursos publicos </t>
  </si>
  <si>
    <t>Cartas de No objeciones solicitadas al Map vs lo procesado en nomina</t>
  </si>
  <si>
    <t>Porcentaje de los Colaboradores nuevo ingreso Inducidos a la Institución</t>
  </si>
  <si>
    <t>Ejecutar el programa de inducción a los servidores de nuevo ingreso al área y puesto</t>
  </si>
  <si>
    <r>
      <rPr>
        <b/>
        <sz val="11"/>
        <color theme="1"/>
        <rFont val="Gill Sans MT"/>
        <family val="2"/>
      </rPr>
      <t>% de manuales socializados</t>
    </r>
    <r>
      <rPr>
        <sz val="11"/>
        <color theme="1"/>
        <rFont val="Gill Sans MT"/>
        <family val="2"/>
      </rPr>
      <t xml:space="preserve"> (Cantidad de manuales socializados / cantidad de manuales aprobados.)</t>
    </r>
  </si>
  <si>
    <t xml:space="preserve">Socialización de los Manuales y Políticas aprobadas </t>
  </si>
  <si>
    <t>Socialización de los Manuales y Políticas aprobadas de la dirección de Recursos Humanos</t>
  </si>
  <si>
    <t>Foto y listado de participantes</t>
  </si>
  <si>
    <t>GLENYS MUÑOZ / NATACHA VIZCAINO, ROSA UREÑA, SAHIRIS LARA, LUIS DE JESUS</t>
  </si>
  <si>
    <t>Dirección de Tecnología de la Información y Comunicación</t>
  </si>
  <si>
    <t>Implementar y hacer cumplir las normas de SEGURIDAD INFORMATICA protegiendo adecuadamente la información según el grado de clasificación y responsabilidad.</t>
  </si>
  <si>
    <t>Garatizada la seguridad informatica del MIVED</t>
  </si>
  <si>
    <t xml:space="preserve"> % de reducción de riesgo de TI</t>
  </si>
  <si>
    <t>Implementación de Normas y Políticas sobre Tecnologías de la Información y Comunicación</t>
  </si>
  <si>
    <t>1-Reuniones de seguimiento para implementar mejoras de seguridad para los productos de office 365</t>
  </si>
  <si>
    <t>Minutas de las reuniones de seguimiento para implementar mejoras de seguridad para los productos de office 365</t>
  </si>
  <si>
    <t>Departamento de Seguridad y Monitoreo TIC</t>
  </si>
  <si>
    <t>2-Identificar vulnerabilidades.Reporte de consola de microsoft indicando % de vulnerabilidad de las maquinas, Reportes de aplicaciones bloqueados, Reportes de actualización de maquinas.</t>
  </si>
  <si>
    <t>Reporte de consola de microsoft indicando % de vulnerabilidad de las maquinas, Reportes de aplicaciones bloqueados, Reportes de actualización de maquinas.</t>
  </si>
  <si>
    <t>3-Solicitar capacitación en seguridad de la informción a los colaboradores del MIVHED</t>
  </si>
  <si>
    <t>Lista de participacion/asistencia de colaboradores en los talleres.</t>
  </si>
  <si>
    <t>4-Solicitar realización de PENTEST a la infraestructura tecnológica del MIVHED</t>
  </si>
  <si>
    <t>Reporte de hallazgos</t>
  </si>
  <si>
    <t>Yarbert</t>
  </si>
  <si>
    <t>Plan para la certificación y recertificación de las NORTIC</t>
  </si>
  <si>
    <r>
      <t xml:space="preserve">1- Elaboración y aprobación de políticas sobre seguridad de la información (Basado en la A7 de la OGTIC). </t>
    </r>
    <r>
      <rPr>
        <u/>
        <sz val="11"/>
        <color theme="1"/>
        <rFont val="Gill Sans MT"/>
        <family val="2"/>
      </rPr>
      <t>Reunion con el equipo de calidad para iniciar la elaboracion de la politica sobre seguridad de la informacion según la norma A7</t>
    </r>
  </si>
  <si>
    <t>Minuta de reunión</t>
  </si>
  <si>
    <t>Elaboración, aprobación y socialización de políticas sobre seguridad (A7)</t>
  </si>
  <si>
    <t>Políticas sobre seguridad elaborada</t>
  </si>
  <si>
    <t>Aplicar las diferentes normativas para cumplir con los lineamientos de la OGTIC</t>
  </si>
  <si>
    <r>
      <t xml:space="preserve">2-  Elaboración y aprobación de políticas sobre desarrollo de software (Basado en la A6 de la OGTIC). </t>
    </r>
    <r>
      <rPr>
        <u/>
        <sz val="11"/>
        <color theme="1"/>
        <rFont val="Gill Sans MT"/>
        <family val="2"/>
      </rPr>
      <t>Reunión con el equipo de calidad para iniciar la elaboracion de la política sobre seguridad de la informacion según la norma A6.</t>
    </r>
  </si>
  <si>
    <t>Hector Ortiz</t>
  </si>
  <si>
    <t>Elaboración, aprobación y socialización de políticas sobre Software (A6)</t>
  </si>
  <si>
    <r>
      <t>3- Certificación A2 (Desarrollo y gestión de los portales web y la transparencia de los organismos del estado).</t>
    </r>
    <r>
      <rPr>
        <u/>
        <sz val="11"/>
        <color theme="1"/>
        <rFont val="Gill Sans MT"/>
        <family val="2"/>
      </rPr>
      <t xml:space="preserve"> Adecuación del portal web institucional de cara a la certificación Nortic A2 con las nuevas normativas, desarrolladas por la Ogtic.</t>
    </r>
  </si>
  <si>
    <t>Resultado pre-evaluación de Ogtic</t>
  </si>
  <si>
    <t>Solicitud de Certificación A3</t>
  </si>
  <si>
    <t>Certificacion obtenida</t>
  </si>
  <si>
    <r>
      <t xml:space="preserve">4- Certificación A3 (Publicación de datos abiertos del gobierno). </t>
    </r>
    <r>
      <rPr>
        <u/>
        <sz val="11"/>
        <color theme="1"/>
        <rFont val="Gill Sans MT"/>
        <family val="2"/>
      </rPr>
      <t>Adecuación del portal web de transparencia con los estándares de diseño implementados por la Ogtic y su respectiva certificación A3 y sus nuevas directrices.</t>
    </r>
  </si>
  <si>
    <r>
      <t xml:space="preserve">5- Certificación A4 (Interoperabilidad entre organismos del estado). </t>
    </r>
    <r>
      <rPr>
        <u/>
        <sz val="11"/>
        <color theme="1"/>
        <rFont val="Gill Sans MT"/>
        <family val="2"/>
      </rPr>
      <t>Implementar Norma General sobre el Uso e Implementación de las Tecnologías de la Información y Comunicación en el Estado Dominicano.</t>
    </r>
  </si>
  <si>
    <t>Documento elaborado</t>
  </si>
  <si>
    <t>Edwin Paniagua</t>
  </si>
  <si>
    <t>Solicitud de Certificación A4</t>
  </si>
  <si>
    <t>Promover y ejecutar la Política de Informatización del Ministerio llevando el soporte tecnológico a las Áreas que lo demanden y necesiten.</t>
  </si>
  <si>
    <t>Elevado el nivel de madurez tecnológico del mived</t>
  </si>
  <si>
    <t>Implementación de Sistema de Planificación de Recursos Empresariales - ERP</t>
  </si>
  <si>
    <t>1- Elaborar informe / reporte de avances de la implementación del ERP de acuerdo a lo programado</t>
  </si>
  <si>
    <t>Informe o Reporte elaborado</t>
  </si>
  <si>
    <t>Implementación del Sistema de Turnos y Citas a las áreas de servicio</t>
  </si>
  <si>
    <t>1- Solicitar el catalogo de servicio a la Dirección de Planificación</t>
  </si>
  <si>
    <t>Correo de solicitud</t>
  </si>
  <si>
    <t>Juan Ariel</t>
  </si>
  <si>
    <t>2- Elaborar TdR del sistema de turnos y citas</t>
  </si>
  <si>
    <t>Terminos de referencias elaborados</t>
  </si>
  <si>
    <t>3- Peritaje del proceso adquisición del Sistema de Turnos y Citas</t>
  </si>
  <si>
    <t>lista de participación o minuta</t>
  </si>
  <si>
    <t>4- Segimiento a la implementación del sistema de turno y citas a las áreas de servicio</t>
  </si>
  <si>
    <t xml:space="preserve"> Mesa de ayuda para servicios TIC</t>
  </si>
  <si>
    <t>1- Elaboración del cátalogo de servicio para la mesa de ayuda con el apoyo de la Dirección de Planificación</t>
  </si>
  <si>
    <t>Cátologo de servicio elaborado</t>
  </si>
  <si>
    <t>2-Elaborar plantilla de Acuerdo de Nivel de Servicio (SLA)</t>
  </si>
  <si>
    <t>Plantilla creada</t>
  </si>
  <si>
    <t>3- Firma de SLA con direcciones del MIVHED</t>
  </si>
  <si>
    <t>Listado de acuerdo firmados</t>
  </si>
  <si>
    <t>4- Elaborar reporte cumplimiento SLA Global</t>
  </si>
  <si>
    <t>Reporte suministrado</t>
  </si>
  <si>
    <t>Plan de mantenimiento correctivo y preventivo de equipos informaticos</t>
  </si>
  <si>
    <t>1- Categorizar los equipos por antigüedad de hadward y especificaciones tecnicas.Elaborar informe diagnostico de la condicion de los equipos.</t>
  </si>
  <si>
    <t>Categorizar los equipos por antigüedad de hardware y especificaciones técnicas primer semestre</t>
  </si>
  <si>
    <t>Categorizar los equipos por antigüedad de hardware y especificaciones técnicas segundo semestre</t>
  </si>
  <si>
    <r>
      <t>2- Aplicar los mantenimientos adecuadas y personalizados a cada equipo</t>
    </r>
    <r>
      <rPr>
        <u/>
        <sz val="11"/>
        <color theme="1"/>
        <rFont val="Gill Sans MT"/>
        <family val="2"/>
      </rPr>
      <t>.Aplicar los mantenimientos adecuados y personalizados a los equipos tecnologicos responsables del departamento de administracion de servicios TIC primer semestre.</t>
    </r>
  </si>
  <si>
    <t>Aplicar los mantenimientos adecuados y personalizados a los equipos tecnologicos responsables del departamento de administracion de servicios TIC segundo semestre</t>
  </si>
  <si>
    <t>Formulación del Plan de Cobertura Tecnológica - PCT (Presupuesto 2024)</t>
  </si>
  <si>
    <t>1- Reunión con la dirección de Planificación para definir estrategia y metodologia para la formulación del plan de cobertura tecnológico (Presupuesto 2024)</t>
  </si>
  <si>
    <t>2- Levantamiento con las áreas de sus necesidades tecnológicas</t>
  </si>
  <si>
    <t>Matriz de levantamiento</t>
  </si>
  <si>
    <t>3- Consolidar las necesidades para se incluidas en el presupuesto 2024</t>
  </si>
  <si>
    <t>Coreo remitiendo la matriz consolidada para ser incluida en el presupuesto 2024</t>
  </si>
  <si>
    <t>3- Socializar el plan de cobertura tecnológica con el viceministerio administrativo financiero y la dirección de planificación</t>
  </si>
  <si>
    <t>Implementación de firma digital</t>
  </si>
  <si>
    <t>1- Elaborar plan de automatización de servicios</t>
  </si>
  <si>
    <t>Plan elaborado</t>
  </si>
  <si>
    <t>2- Firma de acuerdo para implementación de Firma Digital MIVHED - OGTIC</t>
  </si>
  <si>
    <t>Acuerdo firmado</t>
  </si>
  <si>
    <t>3- Integrar la firma digital en la Ventanilla Única de Construcción (VUC)</t>
  </si>
  <si>
    <t>reporte de integracion</t>
  </si>
  <si>
    <t>4- Integrar la firma digital a los servicios del plan de automatización del 2023</t>
  </si>
  <si>
    <t>Implementación de botón de pago en la VUC</t>
  </si>
  <si>
    <t>Reportes de avance de la implementación de botón de pago en la VUC</t>
  </si>
  <si>
    <t>Informe o Reporte de la implementación</t>
  </si>
  <si>
    <t xml:space="preserve">Dirección de Normas y Reglamentaciones </t>
  </si>
  <si>
    <t>2.1.1</t>
  </si>
  <si>
    <t>Procurar la actualización y/o creación de los reglamentos técnicos y de procedimientos según sea necesario, para la modernización de un sistema de reglamentaciones que garantice la seguridad y estabilidad de las edificaciones.</t>
  </si>
  <si>
    <t>Actualizadas y/o creadas las reglamentaciones técnicas y/o de procedimientos que apliquen.</t>
  </si>
  <si>
    <t>Actualización  y/o creación de las reglamentaciones técnicas y/o de procedimientos relativos a la construcción de edificaciones, seleccionados en cronograma (7)</t>
  </si>
  <si>
    <t>Reglamentaciones técnicas o de procedimientos, oficializados por disposición administrativa, resolución o decreto.</t>
  </si>
  <si>
    <t>Formulación de propuestas de actualización y/o creación de las reglamentaciones, a ser presentadas ante miembros del CONARTED, comités técnicos de consultoría, profesionales especializados, academias, encuestas públicas, etc. con el fin de reformar las normativas de construcción de edificaciones vigentes y adaptarlas  a los sistemas constructivos, de seguridad y habitabilidad actuales.</t>
  </si>
  <si>
    <r>
      <rPr>
        <b/>
        <sz val="11"/>
        <color theme="1"/>
        <rFont val="Gill Sans MT"/>
        <family val="2"/>
      </rPr>
      <t>Revisión y/o actualización de los reglamentos.</t>
    </r>
    <r>
      <rPr>
        <sz val="11"/>
        <color theme="1"/>
        <rFont val="Gill Sans MT"/>
        <family val="2"/>
      </rPr>
      <t>Actualización Reglamento para la Supervisión e Inspección General de Obras. R-004 (Decreto 232-17, deroga el Decreto No. 670-10)</t>
    </r>
  </si>
  <si>
    <t>Reporte (s), informe (s), formulario (s), comunicación (es), oficio (s), acuerdo (s) o correo (s).</t>
  </si>
  <si>
    <r>
      <rPr>
        <b/>
        <sz val="11"/>
        <color theme="1"/>
        <rFont val="Gill Sans MT"/>
        <family val="2"/>
      </rPr>
      <t>Juan José Tavárez</t>
    </r>
    <r>
      <rPr>
        <sz val="11"/>
        <color theme="1"/>
        <rFont val="Gill Sans MT"/>
        <family val="2"/>
      </rPr>
      <t>- Encargado de reglamentaciones técnicas.</t>
    </r>
  </si>
  <si>
    <r>
      <t>* Material gastable (Libretas, lapiceros, carpetas).
* Auditorios y salones de reunión 
* Transporte.
* Estacionamientos.  
* Impresora a color / escáner.
*Cuatro (4) Computadores personales (</t>
    </r>
    <r>
      <rPr>
        <i/>
        <sz val="11"/>
        <color theme="1"/>
        <rFont val="Gill Sans MT"/>
        <family val="2"/>
      </rPr>
      <t>laptops</t>
    </r>
    <r>
      <rPr>
        <sz val="11"/>
        <color theme="1"/>
        <rFont val="Gill Sans MT"/>
        <family val="2"/>
      </rPr>
      <t xml:space="preserve">).
*Cuatro (4) monitores para complementar </t>
    </r>
    <r>
      <rPr>
        <i/>
        <sz val="11"/>
        <color theme="1"/>
        <rFont val="Gill Sans MT"/>
        <family val="2"/>
      </rPr>
      <t>laptops.</t>
    </r>
    <r>
      <rPr>
        <sz val="11"/>
        <color theme="1"/>
        <rFont val="Gill Sans MT"/>
        <family val="2"/>
      </rPr>
      <t xml:space="preserve">
*Ocho (8) </t>
    </r>
    <r>
      <rPr>
        <i/>
        <sz val="11"/>
        <color theme="1"/>
        <rFont val="Gill Sans MT"/>
        <family val="2"/>
      </rPr>
      <t>mousse</t>
    </r>
    <r>
      <rPr>
        <sz val="11"/>
        <color theme="1"/>
        <rFont val="Gill Sans MT"/>
        <family val="2"/>
      </rPr>
      <t xml:space="preserve"> para </t>
    </r>
    <r>
      <rPr>
        <i/>
        <sz val="11"/>
        <color theme="1"/>
        <rFont val="Gill Sans MT"/>
        <family val="2"/>
      </rPr>
      <t>laptops</t>
    </r>
    <r>
      <rPr>
        <sz val="11"/>
        <color theme="1"/>
        <rFont val="Gill Sans MT"/>
        <family val="2"/>
      </rPr>
      <t xml:space="preserve"> y computadores de escritorio 
*Cuatro (4) cables HDMI para monitores.
*Una (1) memoria USB </t>
    </r>
  </si>
  <si>
    <r>
      <rPr>
        <i/>
        <sz val="11"/>
        <color theme="1"/>
        <rFont val="Gill Sans MT"/>
        <family val="2"/>
      </rPr>
      <t>* Softwares</t>
    </r>
    <r>
      <rPr>
        <sz val="11"/>
        <color theme="1"/>
        <rFont val="Gill Sans MT"/>
        <family val="2"/>
      </rPr>
      <t xml:space="preserve"> y herramientas para ensayos.
* Membresías para consulta de normas internacionales.
* Ensayos laboratorios. 
* Aplicaciones y softwares de simulación. 
* Cintas métricas. 
* Láser de medición. 
* Una (1) tableta con cámara fotográfica.
* Refrigerios.
* Viáticos.</t>
    </r>
  </si>
  <si>
    <t>Actualización Requerimientos de Aplicación del Reglamento General de Edificaciones y Tramitación de Planos. R-021
(Decreto No. 576-06)</t>
  </si>
  <si>
    <t>Actualización Reglamento para la Seguridad y Protección Contra Incendios.
(Decreto No. 85-11, Modificado por el Decreto No. 364-16 y Decreto No. 347-19)</t>
  </si>
  <si>
    <t>Actualización Reglamento para el Diseño de Medios de Circulación Vertical en Edificaciones. Segunda Edición
Decreto No. 361-15-Sustituye el Decreto No. 84-11</t>
  </si>
  <si>
    <t>Actualización Reglamento para Estacionamiento Vehicular en Edificaciones. (Decreto No. 284-91)</t>
  </si>
  <si>
    <t>Actualización Reglamento para Proyectar Sin Barreras Arquitectónicas. (Decreto No. 284-91)</t>
  </si>
  <si>
    <t>Actualización Reglamento para el Diseño y la Construcción de Instalaciones Sanitarias en Edificaciones. (Decreto No. 572-10)</t>
  </si>
  <si>
    <t>Convocatoria y presentación al Comité Técnico y/o al CONARTED.</t>
  </si>
  <si>
    <t>* Lista confirmación asistencia representantes.  
* Minutas de sesiones técnicas y de votación.
*Formulario, comunicación, oficio o correo.
* Informe de consensos técnicos. 
* Informes técnicos de resultado.</t>
  </si>
  <si>
    <r>
      <rPr>
        <b/>
        <sz val="11"/>
        <rFont val="Gill Sans MT"/>
        <family val="2"/>
      </rPr>
      <t>Iliana Gallardo</t>
    </r>
    <r>
      <rPr>
        <sz val="11"/>
        <rFont val="Gill Sans MT"/>
        <family val="2"/>
      </rPr>
      <t xml:space="preserve"> - Directora 
</t>
    </r>
  </si>
  <si>
    <t>Remisión a la Dirección de Comunicaciones de los anteproyectos de reglamento para publicación en encuesta y/o vista pública según aplique.</t>
  </si>
  <si>
    <t>Publicación (es), correo (s) , oficio (s), formulario (s).</t>
  </si>
  <si>
    <r>
      <t xml:space="preserve">Iliana Gallardo - </t>
    </r>
    <r>
      <rPr>
        <sz val="11"/>
        <rFont val="Gill Sans MT"/>
        <family val="2"/>
      </rPr>
      <t>Directora</t>
    </r>
    <r>
      <rPr>
        <b/>
        <sz val="11"/>
        <rFont val="Gill Sans MT"/>
        <family val="2"/>
      </rPr>
      <t xml:space="preserve"> 
Giselle Mahfoud - </t>
    </r>
    <r>
      <rPr>
        <sz val="11"/>
        <rFont val="Gill Sans MT"/>
        <family val="2"/>
      </rPr>
      <t xml:space="preserve">Coordinadora del VNRT- 
</t>
    </r>
    <r>
      <rPr>
        <b/>
        <sz val="11"/>
        <rFont val="Gill Sans MT"/>
        <family val="2"/>
      </rPr>
      <t xml:space="preserve">Nueva contratación 2023 - </t>
    </r>
    <r>
      <rPr>
        <sz val="11"/>
        <rFont val="Gill Sans MT"/>
        <family val="2"/>
      </rPr>
      <t>Asistente administrativa de la DNR</t>
    </r>
  </si>
  <si>
    <t>Remisión y revisión a la Dirección Jurídica de los anteproyectos de reglamentos para socialización y posterior oficialización del Poder Ejecutivo.</t>
  </si>
  <si>
    <t>2.1.2</t>
  </si>
  <si>
    <t>Estructurar el primer Código de Construcción de la República Dominicana.</t>
  </si>
  <si>
    <t xml:space="preserve"> Lograda la estructura de compilación de las normativas y sistemas que rigen la construcción de edificaciones en la República Dominicana.</t>
  </si>
  <si>
    <t>Estructuración del Código de construcción de la República Dominicana.</t>
  </si>
  <si>
    <t>Compilación de los títulos por grupo de normativas técnicas y de procedimientos que apliquen (4 familias).</t>
  </si>
  <si>
    <t>Compilación de leyes, reglamentos y demás normativas relativas a la construcción con el fin de crear un Código robusto y unificado para el sector.  
Identificación, clasificación y unificación en un solo cuerpo normativo, las disposiciones vigentes: Leyes, reglamentos,  resoluciones y disposiciones administrativas, relativas al sector construcción.</t>
  </si>
  <si>
    <r>
      <t xml:space="preserve">Seguimiento a la consultoría externa y consulta interna de las reglamentaciones técnicas para la compilación integral de los títulos. Elaboracion de informe mensual de avance del Código de construcción de la República Dominicana.  </t>
    </r>
    <r>
      <rPr>
        <b/>
        <sz val="11"/>
        <color theme="1"/>
        <rFont val="Gill Sans MT"/>
        <family val="2"/>
      </rPr>
      <t>(12 informes)</t>
    </r>
  </si>
  <si>
    <t>Informes mensuales de avances / correos de constancia</t>
  </si>
  <si>
    <r>
      <rPr>
        <b/>
        <sz val="11"/>
        <color theme="1"/>
        <rFont val="Gill Sans MT"/>
        <family val="2"/>
      </rPr>
      <t>Iliana Gallardo</t>
    </r>
    <r>
      <rPr>
        <sz val="11"/>
        <color theme="1"/>
        <rFont val="Gill Sans MT"/>
        <family val="2"/>
      </rPr>
      <t xml:space="preserve"> - Directora
</t>
    </r>
    <r>
      <rPr>
        <b/>
        <sz val="11"/>
        <color theme="1"/>
        <rFont val="Gill Sans MT"/>
        <family val="2"/>
      </rPr>
      <t xml:space="preserve"> Juan José Tavárez</t>
    </r>
    <r>
      <rPr>
        <sz val="11"/>
        <color theme="1"/>
        <rFont val="Gill Sans MT"/>
        <family val="2"/>
      </rPr>
      <t xml:space="preserve"> - Encargado de reglamentaciones técnicas.</t>
    </r>
  </si>
  <si>
    <t>Compilación de normativas de diseño estructural Primer trimestre</t>
  </si>
  <si>
    <t xml:space="preserve">Reportes Trimestrales </t>
  </si>
  <si>
    <t>Compilación de normativas de diseño estructural segundo trimestre</t>
  </si>
  <si>
    <t>Compilación de normativas de diseños hidrosanitario y eléctrico</t>
  </si>
  <si>
    <t>Propuesta de compilación y estructura general de normativas de vivienda</t>
  </si>
  <si>
    <t>2.1.3</t>
  </si>
  <si>
    <t>Evaluar las solicitudes recibidas y emitir las certificaciones aprobadas de acreditación, calificación y/o habilitación de los servicios ofrecidos por  profesionales o empresas que intervienen en los procesos de calidad en lo relativo a la construcción de edificaciones.</t>
  </si>
  <si>
    <t>Evaluadas y/o emitidas las acreditaciones,  calificaciones y/o habilitaciones a los profesionales o empresas de la construcción en la República Dominicana una vez verificado el cumplimiento de requisitos.</t>
  </si>
  <si>
    <t xml:space="preserve">Emisión de las Certificaciones de  acreditación,  calificación y/o habilitación que evidencien cumplimiento de los requerimientos. </t>
  </si>
  <si>
    <t>Certificaciones de  acreditación,  calificación y/o habilitación según aplique.</t>
  </si>
  <si>
    <t>Revisar y evaluar los requisitos presentados por los  profesionales o empresas especializados en distintas competencias técnicas, con el fin de soportar y fortalecer los objetivos de normalización, licenciamiento e inspección del Viceministerio de Normas, Reglamentaciones y Tramitaciones.</t>
  </si>
  <si>
    <t>Recepción de solicitudes.Elaborar los reportes mensuales de solicitudes recibidas.</t>
  </si>
  <si>
    <t>Reportes mensuales de solicitudes recibidas.</t>
  </si>
  <si>
    <r>
      <rPr>
        <b/>
        <sz val="11"/>
        <color theme="1"/>
        <rFont val="Gill Sans MT"/>
        <family val="2"/>
      </rPr>
      <t>Micel Núñez</t>
    </r>
    <r>
      <rPr>
        <sz val="11"/>
        <color theme="1"/>
        <rFont val="Gill Sans MT"/>
        <family val="2"/>
      </rPr>
      <t xml:space="preserve"> -Encargado de Acreditación y Certificación
</t>
    </r>
    <r>
      <rPr>
        <b/>
        <sz val="11"/>
        <color theme="1"/>
        <rFont val="Gill Sans MT"/>
        <family val="2"/>
      </rPr>
      <t>Nueva contratación 2023</t>
    </r>
    <r>
      <rPr>
        <sz val="11"/>
        <color theme="1"/>
        <rFont val="Gill Sans MT"/>
        <family val="2"/>
      </rPr>
      <t xml:space="preserve"> - Analista </t>
    </r>
  </si>
  <si>
    <t>Evaluar requisitos y documentación por cada solicitud.</t>
  </si>
  <si>
    <t>Reportes mensuales / Checklist / Oficio de revisión / correo</t>
  </si>
  <si>
    <t xml:space="preserve">Aprobación o rechazo de perfiles de empresas o profesionales independientes. </t>
  </si>
  <si>
    <t>Publicación actualizada de las acreditaciones, calificaciones y/o habilitaciones si aplica.</t>
  </si>
  <si>
    <t xml:space="preserve">Reportes mensuales / Listados oficiales publicados / Reporte de actualización / Informe de estatus / correo </t>
  </si>
  <si>
    <t>Dirección Tramitación, Tasación y Licencias  </t>
  </si>
  <si>
    <t>2.2.1</t>
  </si>
  <si>
    <t>Eficientizar los procesos que intervienen en la Tramitación de Planos y emisión de licencias por parte del Ministerio de Vivienda y Edificaciones.</t>
  </si>
  <si>
    <t>Reducido los tiempos de emisión de licencia a un máximo de 60 días laborables, en base al tiempo establecido en Decreto 806-21</t>
  </si>
  <si>
    <t>Emision de licencias y permisos de construccion dentro de los 60 días para proyectos no complejos.</t>
  </si>
  <si>
    <t xml:space="preserve">Emisión de Licencias de Construcción </t>
  </si>
  <si>
    <t>Consiste en la presentación de los documentos, por parte de los ciudadanos, que especifiquen las condiciones legales y tecnicas necesarias para la construccion de cualquier proyecto de edificaciones, en cumplimiento con las leyes y normas.</t>
  </si>
  <si>
    <t>1-Recepción y Revisión de la documentación y planos para la Emision de licencias y permisos de construccion dentro de los de los plazos establecidos.</t>
  </si>
  <si>
    <t>Reporte de emisión de licencias</t>
  </si>
  <si>
    <t>Encargado de Oficina de Tramitacion</t>
  </si>
  <si>
    <t xml:space="preserve">•	Asignación de combustible.
•	Viáticos.
•	Flotas con data.
•	Tablets con data.
•	Equipos de protección: chalecos reflectivos y cascos de seguridad.56 Computadoras </t>
  </si>
  <si>
    <t>2-Revisión de la documentación y planos en las áreas técnicas para la Emision de licencias y permisos de construccion dentro de los de los plazos establecidos.</t>
  </si>
  <si>
    <t>3-Control y verificación de calidad para la Emision de licencias y permisos de construccion dentro de los de los plazos establecidos.</t>
  </si>
  <si>
    <t>Emision de licencias y permisos de construccion dentro de los 120 días para proyectos complejos</t>
  </si>
  <si>
    <t>4-Levantamiento de estatus de obra para la Emision de licencias y permisos de construccion dentro de los de los plazos establecidos.</t>
  </si>
  <si>
    <t>5-Emisión de cartilla de licencia para la Emision de licencias y permisos de construccion dentro de los de los plazos establecidos.</t>
  </si>
  <si>
    <t>2.2.2</t>
  </si>
  <si>
    <t>Implementar un 
Sistema de 
Ventanilla Única 
que origine un 
cambio en la 
gestión del 
servicio público</t>
  </si>
  <si>
    <t xml:space="preserve">Establecido el Sistema de Ventanilla Única de Construción a nivel nacional e interoperandocon las instituciones centralizadas   </t>
  </si>
  <si>
    <t>Emision de licencias y permisos de construccion dentro de los 60 días para proyectos no complejos y 120 días para proyectos complejos</t>
  </si>
  <si>
    <t>Instauración de VUC</t>
  </si>
  <si>
    <t>Reducción de los tiempos, simplicación de procesos y trámites con la menor cantidad de requisitos y recursos para la emisión de permisos y licencias,  conforme al decreto 806-21</t>
  </si>
  <si>
    <t>1. Instrucción de usuarios internos y externos para el uso de la plataforma</t>
  </si>
  <si>
    <t>Reporte de control y medicion de tiempo</t>
  </si>
  <si>
    <t>Encargado de Monitoreo de la VUC</t>
  </si>
  <si>
    <t>VENTANILLA UNICA DE CONSTRUCCION</t>
  </si>
  <si>
    <t>2-Coordinacion y monitoreo de la plataforma</t>
  </si>
  <si>
    <t>3-Generacion de reporte, estadisticas y metas</t>
  </si>
  <si>
    <t>4. Seguimiento al cumplimiento de los acuerdos interinstitucionales según decreto 806-21</t>
  </si>
  <si>
    <t>2.2.3</t>
  </si>
  <si>
    <t>Iniciado el proceso de implementacion  a un 30% de Norma ISO 9001:2015</t>
  </si>
  <si>
    <t>Levantamiento de procesos en miras a la certifiacion de la Norma ISO 9001:2015</t>
  </si>
  <si>
    <t xml:space="preserve"> Implementación Norma ISO 9001:2015</t>
  </si>
  <si>
    <t xml:space="preserve">La norma ISO 9001:2015 es el estándar internacional de carácter certificable que regula los Sistemas de Gestión de la Calidad (SGC) </t>
  </si>
  <si>
    <t>Reunión planificación y dar  inicio a la implementación del proyecto norma ISO 9001:2015</t>
  </si>
  <si>
    <t>Reportes y levantamientos de procesos</t>
  </si>
  <si>
    <t>Inducción norma ISO 9001:2015</t>
  </si>
  <si>
    <t>Identificación de las partes interesadas, requisitos y expectativas para la implementación del proyecto norma ISO 9001:2015</t>
  </si>
  <si>
    <t>Revisar la política de calidad y su cumplimiento para la implementación del proyecto norma ISO 9001:2015</t>
  </si>
  <si>
    <t>Realizar las correcciones en la política de calidad para la implementación del proyecto norma ISO 9001:2015</t>
  </si>
  <si>
    <t>Identificación y evaluación de leyes y reglamentos aplicables para la implementación del proyecto norma ISO 9001:2015</t>
  </si>
  <si>
    <t>Determinación de oportunidades y la pertinencia de las acciones para la implementación del proyecto norma ISO 9001:2015</t>
  </si>
  <si>
    <t>Validar el diseño de los objetivos de calidad y los indicadores para la implementación del proyecto norma ISO 9001:2015</t>
  </si>
  <si>
    <t>Medición y análisis de los indicadores claves de cada proceso</t>
  </si>
  <si>
    <t>Definir, documentar o eliminar indicadores por proceso que agregan o no valor según la norma ISO 9001:2015</t>
  </si>
  <si>
    <t>Generar documentaciones y evidencias de cierre de brecha según la norma ISO 9001:2015</t>
  </si>
  <si>
    <t>Validar la lista de los recursos humanos por proceso según la norma ISO 9001:2015</t>
  </si>
  <si>
    <t>Validar las acciones con los recursos humanos que no cumplen con los perfiles según la norma ISO 9001:2015</t>
  </si>
  <si>
    <t xml:space="preserve">Elaboración de las fichas de procesos </t>
  </si>
  <si>
    <t>Revisión de manual de control de información documentada según la norma ISO 9001:2015</t>
  </si>
  <si>
    <t>Revisión de procedimientos de auditoria interna según la norma ISO 9001:2015</t>
  </si>
  <si>
    <t>Revisión de procedimientos de manejo de acciones correctivas y plan de mejora según la norma ISO 9001:2015</t>
  </si>
  <si>
    <t xml:space="preserve">Revisión de macroprocesos y sus interraciones </t>
  </si>
  <si>
    <t>Revisión de manual de capacitacion y gestion del conocimiento según la norma ISO 9001:2015</t>
  </si>
  <si>
    <t xml:space="preserve">Realización y/o actualización de documentos de los procesos claves </t>
  </si>
  <si>
    <t>Revisar la planificación, entradas, controles, salidas y cambios del proceso de diseño y desarrollo</t>
  </si>
  <si>
    <t>Auditoria Interna para la certificación de la  Norma ISO 9001:2015</t>
  </si>
  <si>
    <t>Dirección de Insección de Obras Privadas</t>
  </si>
  <si>
    <t>2.3.3.1</t>
  </si>
  <si>
    <t xml:space="preserve">Garantizar el cumplimiento de la reglamentación existente y Optimizar el proceso de fiscalización e inspección de obras de edificaciones. </t>
  </si>
  <si>
    <t xml:space="preserve">Incrementada la cantidad de inspecciones a proyectos con licencia </t>
  </si>
  <si>
    <t xml:space="preserve">Incremento trimestral  de un 3% de las inspecciones realizadas a los proyectos  con licencia de constucción emitida. </t>
  </si>
  <si>
    <t xml:space="preserve">Levantamiento de estatus de obra dentro de los primeros 45 días luego de emitida la licencia de construcción a un proyecto.  </t>
  </si>
  <si>
    <t>Es el seguimiento a los proyectos con  licencia de construcción emitida por la DTTL, que no hayan solicitado inspección.</t>
  </si>
  <si>
    <t xml:space="preserve">1- Recepción de alerta de licencia  de construcción emitida generada  por la DTTL para levantamiento de estatus de obra dentro de los primeros 45 días luego de emitida la licencia de construcción a un proyecto.  </t>
  </si>
  <si>
    <t xml:space="preserve">Matriz de Licencias emitidas </t>
  </si>
  <si>
    <t>Kenna Pérez</t>
  </si>
  <si>
    <t>••	Adquisición del módulo de gestión para inspecciones en VUC.
•	Matterport Axis con trípode y Pro2 3D Camera Essentials Bundle
•	Asignación de combustible.
•	Viáticos.
•	Uniformes.
•	Flotas con data.
•	Tablets con data.
•	Equipos de protección: chalecos reflectivos y cascos de seguridad.
•	Cintas de medir.</t>
  </si>
  <si>
    <t xml:space="preserve">2-Análisis y programación de la visita para levantamiento de estatus de obra dentro de los primeros 45 días luego de emitida la licencia de construcción a un proyecto. </t>
  </si>
  <si>
    <t>Matriz programación de visita</t>
  </si>
  <si>
    <t xml:space="preserve">Miosostis Valentin </t>
  </si>
  <si>
    <t>Gisselle Tejedas</t>
  </si>
  <si>
    <t xml:space="preserve">Incremento trimestral  de un 5% de las inspecciones realizadas a los proyectos  con licencia de constucción emitida. </t>
  </si>
  <si>
    <t>3-Ejecución de la visita para levantamiento de estatus de obra dentro de los primeros 45 días luego de emitida la licencia de construcción a un proyecto.</t>
  </si>
  <si>
    <t>Formulario</t>
  </si>
  <si>
    <t>4- Elaboración de informes mensuales de levantamiento de estatus de obra dentro de los primeros 45 días luego de emitida la licencia de construcción a un proyecto</t>
  </si>
  <si>
    <t xml:space="preserve">Informes </t>
  </si>
  <si>
    <t>2.3.3.2</t>
  </si>
  <si>
    <t xml:space="preserve">Incrementada la cantidad de inspecciones a proyectos con perminso de inicio de obra. </t>
  </si>
  <si>
    <t xml:space="preserve">Incremento trimestral  de un 3% de las inspecciones realizadas a los proyectos  con perminso de inicio de obra. </t>
  </si>
  <si>
    <t xml:space="preserve">Levantamiento de estatus de obra dentro de los primeros 7 días luego de emitido el permiso de inicio de obra. </t>
  </si>
  <si>
    <t>Es el seguimiento a los proyectos con perminso de inicio de obra emitido por la DTTL, que no hayan solicitado inspección.</t>
  </si>
  <si>
    <t>1-Recepción de alerta de permiso de inicio de obra emitido por la DTTL.</t>
  </si>
  <si>
    <t xml:space="preserve">Matriz de  Permisos de Inicios emitidos </t>
  </si>
  <si>
    <t xml:space="preserve">2-Análisis y programación de la visita para levantamiento de estatus. </t>
  </si>
  <si>
    <t xml:space="preserve">Incremento trimestral  de un 5% de las inspecciones realizadas a los proyectos  con perminso de inicio de obra. </t>
  </si>
  <si>
    <t xml:space="preserve">3-Ejecución de la visita para levantamiento de estatus. </t>
  </si>
  <si>
    <t xml:space="preserve">4- Elaboración de informe mensual de Levantamiento de estatus de obra dentro de los primeros 7 días luego de emitido el permiso de inicio de obra. </t>
  </si>
  <si>
    <t>2.3.3.3</t>
  </si>
  <si>
    <t xml:space="preserve">Incrementada la cantidad de proyectos regularizados después de ser notificados </t>
  </si>
  <si>
    <t xml:space="preserve">Incremento trimestral de un 2% en la regularización de los proyectos notificados </t>
  </si>
  <si>
    <t xml:space="preserve">Proyecto con solicitud de regularizacion   después de ser notificado </t>
  </si>
  <si>
    <t xml:space="preserve">Es el seguimiento a los proyectos que han sido notificados por la falta de la Licencia o Permiso de Construcción y/o las inspecciones correspondientes </t>
  </si>
  <si>
    <t xml:space="preserve">1-Recepción de alerta de notificación. </t>
  </si>
  <si>
    <t>Matriz de proyectos notificados</t>
  </si>
  <si>
    <t xml:space="preserve">jeiset </t>
  </si>
  <si>
    <t>Adquisición del módulo de gestión para inspecciones en  VUC</t>
  </si>
  <si>
    <t xml:space="preserve">2- Revisión y análisis de la solicitud de regularización de Proyecto con solicitud de regularizacion   después de ser notificado </t>
  </si>
  <si>
    <t xml:space="preserve">3- Seguimiento de estatus en la DTTL y DJ a Proyecto con solicitud de regularizacion   después de ser notificado </t>
  </si>
  <si>
    <t xml:space="preserve">4- Notificación a DIEP de estaus de obra regularizada a Proyecto con solicitud de regularizacion   después de ser notificado </t>
  </si>
  <si>
    <t>2.3.3.4</t>
  </si>
  <si>
    <t xml:space="preserve">Optimizada la eficiencia de los inspectores </t>
  </si>
  <si>
    <t xml:space="preserve">Incremento trimestral de un 25% de inspecciones realizadas en no más de 48 horas después de recibida la solicitud del ususario. </t>
  </si>
  <si>
    <t xml:space="preserve">Inspecciones en no más de 48 horas luego de recibida la solicitud del ususario,  para las diferentes etapas constructivas de los proyectos con licencia de contruccion o con permiso de inicio de obra. </t>
  </si>
  <si>
    <t>Es el resultado de la solicitud completada correctamente por el  del ususario  de construccion de obras privadas que cuenta con la licencia de construcción o permiso de inicio de obra correspondiente, de acuerdo con lo establecido en las leyes y reglamentos vigentes.</t>
  </si>
  <si>
    <t xml:space="preserve">1-Capturar la solicitud del usuario para Inspecciones en no más de 48 horas luego de recibida la solicitud del ususario,  para las diferentes etapas constructivas de los proyectos con licencia de contruccion o con permiso de inicio de obra. </t>
  </si>
  <si>
    <t>Matriz  de coordinación diaria</t>
  </si>
  <si>
    <t xml:space="preserve">2- Analizar, clasificar y autorizar el pago de la solicitud de Inspecciones en no más de 48 horas luego de recibida la solicitud del ususario,  para las diferentes etapas constructivas de los proyectos con licencia de contruccion o con permiso de inicio de obra. </t>
  </si>
  <si>
    <t xml:space="preserve">3-  Verifica  el pago de la solicitud de Inspecciones en no más de 48 horas luego de recibida la solicitud del ususario,  para las diferentes etapas constructivas de los proyectos con licencia de contruccion o con permiso de inicio de obra. </t>
  </si>
  <si>
    <t>Tabla de registro de pagos</t>
  </si>
  <si>
    <t>Yariza Holguin</t>
  </si>
  <si>
    <t xml:space="preserve">4-   coordinar la  Visita de Inspecciones en no más de 48 horas luego de recibida la solicitud del ususario,  para las diferentes etapas constructivas de los proyectos con licencia de contruccion o con permiso de inicio de obra. </t>
  </si>
  <si>
    <t xml:space="preserve">5- Realizar la inspección e informe de Inspecciones en no más de 48 horas luego de recibida la solicitud del ususario,  para las diferentes etapas constructivas de los proyectos con licencia de contruccion o con permiso de inicio de obra. </t>
  </si>
  <si>
    <t>Formulario / informes</t>
  </si>
  <si>
    <t>2.3.3.5</t>
  </si>
  <si>
    <t>Optimizada la calidad de las inspecciones</t>
  </si>
  <si>
    <t>Aumentar en un 2% trimestral el personal capacitado</t>
  </si>
  <si>
    <t>Capacitación para los inspectores</t>
  </si>
  <si>
    <t xml:space="preserve">Jornadas de capacitación dirigidas a los inspectores sobre los reglamentos, redacción de informes y servicio al cliente. </t>
  </si>
  <si>
    <t>1-Identificar los cursos que se ajustan a las necesidades.</t>
  </si>
  <si>
    <t xml:space="preserve">Listados de inspectores que participaron en las capacitaciones </t>
  </si>
  <si>
    <t xml:space="preserve">Inscripción en cursos y certificaciones </t>
  </si>
  <si>
    <t>2- Organizar los grupos de inspectores que estaran participando en las capacitaciones impartidas por el Ministerio.</t>
  </si>
  <si>
    <t xml:space="preserve">3-  Organizar talleres en coordinacion con la Dirección de Reglamentaciones, para impartir talleres enfocados en los reglamentos. </t>
  </si>
  <si>
    <t>Dirección de Diseños y Arquitectura</t>
  </si>
  <si>
    <t>Promover nuevas soluciones integrales en la planificación, diseño y construcción de viviendas y edificaciones acorde con los nuevos tiempos y las necesidades de la población.</t>
  </si>
  <si>
    <t>Elaboradas las propuestas de proyectos de viviendas y Edificaciones, que puedan satisfacer las necesidades de las comunidades de nuestro país, garantizando que las construcciones sean seguras, se respete el entorno construido, el patrimonio ambiental e histórico, optimizando la inversión de los recursos del Estado</t>
  </si>
  <si>
    <t>% de cumplimiento de solicitudes de Elaboración de Planos por Disciplina y tipo de Proyecto.</t>
  </si>
  <si>
    <t>Elaboración de Planos por Disciplina y tipo de Proyecto</t>
  </si>
  <si>
    <t>Elaboracion de Ejecutivo de planos en sus diferentes disciplicas: *Ejecutivo Arquitectonico: Memoria desciptiva de proyecto , Plantas de conjuntos, plantas arquitectonicas, plas de acabados, elevaciones, secciones, detalles interiores, vistas tridimensionales (si aplica). * Elaboracion de ejecutivo Electromecanico : Planos Mecanicos, Planos de Bajo Voltaje, Planos electricos, detalles electicos * Ejecutivo de Estructura: Plantas estructurales, detalles estructurales, memorias de calculos. * Ejecutivo Sanitario: Plantas sanitarias de agua potable, plantas de aguas residuales, plantas de agua caliente, plantas de drenajes pluviales,  plantas sistema de Osmosis (si aplica),  detalles sanitarios. * Planos de Gases medicinales (si aplica). *Planos contra incendio.</t>
  </si>
  <si>
    <t>1- Registrar las solicitudes por area de requerimiento</t>
  </si>
  <si>
    <t xml:space="preserve">Matriz de seguimiento, Informe de visita de proyectos, entrega formal de planos </t>
  </si>
  <si>
    <t>Coordinador(a)</t>
  </si>
  <si>
    <t>2- Asignar orden de prioridad al producto entregable y referir al responsable según disciplina.</t>
  </si>
  <si>
    <t>Matriz de prioridad de Planos</t>
  </si>
  <si>
    <t>Director(a)</t>
  </si>
  <si>
    <t>% De Solicitudes de Elaboración de Planos por Disciplina y tipo de Proyecto respondidas dentro del tiempo establecido.</t>
  </si>
  <si>
    <t>3- Elaboración de diseños</t>
  </si>
  <si>
    <t>Planos digitales</t>
  </si>
  <si>
    <t>Encargado(a) de Departamento (según disciplina), Director(a) si es Consultoría Externa</t>
  </si>
  <si>
    <t>4- Revisión y gestión de aprobación de planos</t>
  </si>
  <si>
    <t>Entrega de Planos digitales cargados en servidor</t>
  </si>
  <si>
    <t>% de cumplimiento de solicitudes de Información (RFIs).</t>
  </si>
  <si>
    <t>Respuesta a Solicitud de Información (RFIs)</t>
  </si>
  <si>
    <t xml:space="preserve"> Solicitud de información (RFI) es un proceso iniciado por un contratista donde solicita o plantea inquietudes que deben ser respondidas formalmente por la Dirección de Diseño y Arquitectura. La finalidad de este proceso es resolver las brechas de información, eliminar ambigüedades y capturar decisiones específicas del proyecto. </t>
  </si>
  <si>
    <t>Matriz de seguimiento RFI</t>
  </si>
  <si>
    <t>% De solicitudes de Información (RFIs) respondidas dentro del tiempo establecido.</t>
  </si>
  <si>
    <t>2- Asignar orden de prioridad</t>
  </si>
  <si>
    <t>Matriz de prioridad RFIs</t>
  </si>
  <si>
    <t>3- Desarrollo y respuesta a solicitud</t>
  </si>
  <si>
    <t>Entrega RFI correo y/ fisica mediante oficio</t>
  </si>
  <si>
    <t>Director(a) y Encargado(a) de Departamento (según disciplina)</t>
  </si>
  <si>
    <t>% de cumplimiento de Respuesta a Solicitudes de Aprobación de Materiales (SAM).</t>
  </si>
  <si>
    <t>Respuesta a Solicitudes de Aprobación de Materiales (SAM)</t>
  </si>
  <si>
    <t xml:space="preserve"> Solicitud de Aprobación de Materiales (SAM) es un proceso iniciado por un contratista donde solicita la aprobación de los materiales y acabados a utilizar en el proyecto y debe ser autorizado formalmente por la Dirección de Diseño y Arquitectura. La finalidad de este proceso es que los materiales cumplan con los requerimientos necesarios de cada tipología de proyecto y con las normativas correspondientes.</t>
  </si>
  <si>
    <t>Matriz de seguimiento SAM</t>
  </si>
  <si>
    <t>% De solicitudes de aprobación de materiales (SAM) respondidas dentro del tiempo establecido.</t>
  </si>
  <si>
    <t>2- Desarrollo y respuesta a solicitud</t>
  </si>
  <si>
    <t>Entrega SAM correo y/ fisica mediante oficio</t>
  </si>
  <si>
    <t>Fortalecimiento de la gestión de Diseño y arquitectura  mediante la capacitación del 60% de los colaboradores de la dirección de Diseño y actualización sotfware y equipos tecnologícos</t>
  </si>
  <si>
    <t>% de colaboradores de la Dirección de Diseño y Arquitectura capacitados durante el año 2023</t>
  </si>
  <si>
    <t>Fortalecimiento de la gestión de Diseños de Planos</t>
  </si>
  <si>
    <t>Se trata de la gestion administrativa para aumentar las capacidades del equipo.</t>
  </si>
  <si>
    <t>1- Gestionar la actualización del conocimiento mediante capacitaciones.
Gestionar Curso de  REVID</t>
  </si>
  <si>
    <t>Solicitud mediante Oficio / Listado de Participantes</t>
  </si>
  <si>
    <t xml:space="preserve"> Gestionar Diplomado en Building Information Modeling ( BIM) </t>
  </si>
  <si>
    <t xml:space="preserve"> Gestionar Diplomado en Diseño de Centros de Salud</t>
  </si>
  <si>
    <t xml:space="preserve"> Gestionar Curso para diseño de Gases Medicinales</t>
  </si>
  <si>
    <t xml:space="preserve"> Gestionar Curso de estructuras Metalica</t>
  </si>
  <si>
    <t xml:space="preserve"> Gestionar Curso de Reforzamiento de Estructura Existentes.</t>
  </si>
  <si>
    <t xml:space="preserve">2- Gestionar la actualización de los equipos informaticos </t>
  </si>
  <si>
    <t>Solicitud mediante Oficio</t>
  </si>
  <si>
    <t>3- Contratación de sistemas o plataformas para elaboracion de presupuesto (Licencias)</t>
  </si>
  <si>
    <t>Dirección de Presupuesto de Obras</t>
  </si>
  <si>
    <t>Establecer un esquema de control efectivo y sistemático sobre la Ejecución del Plan y el Presupuesto, necesarios para la toma de decisiones y como Herramienta en la gestión de Dirección.</t>
  </si>
  <si>
    <t>Asegurado el cumplimiento de la programación de las necesidades presupuestarias de los proyectos de construcción, reconstrucción y remodelación de vivienda y edificaciones, según la tipología.</t>
  </si>
  <si>
    <t xml:space="preserve">% de solicitudes de Presupuesto Reformulado para Obras respondidas en los tiempos establecidos </t>
  </si>
  <si>
    <t xml:space="preserve">Elaboracion de Presupuesto Reformulado para Obras </t>
  </si>
  <si>
    <t>Corresponde a la revisión del presupuesto base a fin de ajustar cantidades, precios y nuevas partidas del proyecto adjudicado.</t>
  </si>
  <si>
    <t>1- Recibir la solicitud y registrar en la Matriz de Control de Presupuesto de Obras.</t>
  </si>
  <si>
    <t>Matriz de Control de Presupuesto de Obras</t>
  </si>
  <si>
    <t>José Núñez, Luis Alberto Herrera y José Julian Martin</t>
  </si>
  <si>
    <t>2- Analizar la solicitud identificar la cantidad y tipo de partidas en volumetría y asignar tiempo de respuesta y equipo de trabajo</t>
  </si>
  <si>
    <t>Correo de asignación al (a la) Analista correspondiente y el equipo de apoyo necesario</t>
  </si>
  <si>
    <t>% de cumplimiento de solicitudes de Presupuesto Reformulado para Obras  (solicitudes ejecutadas / total de solicitudes)</t>
  </si>
  <si>
    <t>3- Elaboracion y gestion de aprobacion del presupuesto</t>
  </si>
  <si>
    <t>Oficio de entrega de Presupuesto Reformulado</t>
  </si>
  <si>
    <t>% de solicitudes de Presupuesto de Referencia respondidas en los tiempos establecidos</t>
  </si>
  <si>
    <t>Presupuesto de Referencia para Compras y Contrataciones.</t>
  </si>
  <si>
    <t>Apropiación presupuestaria para proceso de compras y contrataciones.</t>
  </si>
  <si>
    <t>% de cumplimiento de solicitudes de Presupuesto de Referencia (solicitudes ejecutadas / total de solicitudes)</t>
  </si>
  <si>
    <t>% de solicitudes de Presupuesto para Cierre de Fiscalización de Obras respondidas en los tiempos establecidos</t>
  </si>
  <si>
    <t>Presupuesto para Cierre de Fiscalización de Obras.</t>
  </si>
  <si>
    <t>Análisis de precios de partidas adicionales.</t>
  </si>
  <si>
    <t>% de cumplimiento de solicitudes de Presupuesto para Cierre de Fiscalización de Obras</t>
  </si>
  <si>
    <t>% de solicitudes de Presupuesto Estimado para SNIP respondidas en los tiempos establecidos</t>
  </si>
  <si>
    <t>Presupuesto Estimado para SNIP</t>
  </si>
  <si>
    <t>corresponde a la elaboración  del presupuesto macro estimado para la elaboracion de pelfir de snip</t>
  </si>
  <si>
    <t>% de cumplimiento de solicitudes de Presupuesto Estimado para SNIP</t>
  </si>
  <si>
    <t>Fortalecimiento de la gestión de Presupuesto de Obras mediante la capacitación del 80% de los colaboradores de la dirección de presupuesto y actualización sotfware y equipos tecnologícos</t>
  </si>
  <si>
    <t>Porcentaje de colaboradores de la dirección de Presupuesto capacitados durante el año</t>
  </si>
  <si>
    <t xml:space="preserve">Fortalecimiento de la gestión de Presupuesto de Obras </t>
  </si>
  <si>
    <t xml:space="preserve">1- Gestionar la actualización del conocimiento mediante capacitaciones . 1. Curso de presupuesto de Obras Civiles.
</t>
  </si>
  <si>
    <t>Litado de colaboradores capacitados</t>
  </si>
  <si>
    <t>2. Curso de Presupuesto, Licitaciones y Cubicaciones.</t>
  </si>
  <si>
    <t>3. Curso de planificación y programación de Proyectos.</t>
  </si>
  <si>
    <t>4. Curso de ejecución y Control de Proyectos.</t>
  </si>
  <si>
    <t>5. Curso Presto con BIM COST-IT, PANT-IT, y BUILD- IT</t>
  </si>
  <si>
    <t xml:space="preserve">2- Gestionar la Actualización de los equipos informaticos </t>
  </si>
  <si>
    <t>Dirección de Obras Gubernamentales y Comunitarias</t>
  </si>
  <si>
    <t>Elevada la calidad del entorno al acceso básico en infraestructuras Gubernamentales.</t>
  </si>
  <si>
    <t xml:space="preserve">Cantidad de proyectos entregados </t>
  </si>
  <si>
    <t>Construcción, Reparación y Remozamiento estructural de Obras Comunitarias a nivel nacional</t>
  </si>
  <si>
    <t>Consiste en la coordinacion técnica de la ejecucción de obras gubernamentales y dar seguimiento al Cronograma de Trabajo y Proyectos realizando los informes periódicos que establezcan los avances del proyecto y su ejecución de acuerdo a los reglamentos y leyes vigentes, dejando constancia escrita y fotográfica de todas las actividades que ocurran en la obra: Situaciones imprevistas y propuesta de soluciones, progreso de la obra, avance real, ejecuciones adicionales, acuerdos y cualquier información que se estime de interés.</t>
  </si>
  <si>
    <t>REMODELACIÓN DEL HOGAR ASILO DE ANCIANOS SAN FRANCISCO DE ASÍS. 1- Supervisión de proyecto</t>
  </si>
  <si>
    <t>Informe de monitoreo y seguimiento de proyectos</t>
  </si>
  <si>
    <t>Jose Alfonzo Leiba</t>
  </si>
  <si>
    <t>2- Levantamiento para presupuesto reformulado</t>
  </si>
  <si>
    <t>Cinthia Guzman</t>
  </si>
  <si>
    <t>3- Levantamiento de lo ejecutado para cubicación</t>
  </si>
  <si>
    <t>4- Informe de seguimiento de obra semanal</t>
  </si>
  <si>
    <t xml:space="preserve">Reporte de supervisión y visitas semanales </t>
  </si>
  <si>
    <t>5- Seguimiento de avance de proyecto según cronograma</t>
  </si>
  <si>
    <t xml:space="preserve">Informe de avance y seguimiento de obras </t>
  </si>
  <si>
    <t>REMODELACIÓN DEL FARO A COLÓN.1- Supervisión de proyecto</t>
  </si>
  <si>
    <t>Rafael Then</t>
  </si>
  <si>
    <t>Leiry Bourdierd</t>
  </si>
  <si>
    <t>Construcción, Reparación y Remozamiento estructural de de edificaciones Gubernamentales a nivel nacional</t>
  </si>
  <si>
    <t>CONSTRUCCIÓN CENTRO DE RETENCIÓN VEHICULAR DIGESETT.1- Supervisión de proyecto</t>
  </si>
  <si>
    <t>Miguel Paula / José Alberto Mateo</t>
  </si>
  <si>
    <t>% de cubicaciones vs proyecciones</t>
  </si>
  <si>
    <t>CONSTRUCCIÓN CENTRO TECNOLÓGICO COMUNITARIO (CTC) YUMA.1- Supervisión de proyecto</t>
  </si>
  <si>
    <t xml:space="preserve">José Maria </t>
  </si>
  <si>
    <t>Construcción Obras Complementarias para el Desarrollo Comunitario del Centro Poblado Montegrande, Provincia Barahona</t>
  </si>
  <si>
    <t>Construcción de diferentes espacios con fines de optimizar la calidad de vida de la población que va a habitar el Centro Poblado de Montegrande.</t>
  </si>
  <si>
    <t>CONSTRUCCIÓN DE DESTACAMENTO POLICIAL MONTEGRANDE.1- Supervisión de proyecto</t>
  </si>
  <si>
    <t>Alvin Noboa</t>
  </si>
  <si>
    <t>CONSTRUCCIÓN EDIFICIO DE AULAS PARA EL CENTRO DE CORRECCION Y REHABILITACION RAFEY, PROVINCIA SANTIAGO.1- Supervisión de proyecto</t>
  </si>
  <si>
    <t>Francisco Peralta / Julio Almonte</t>
  </si>
  <si>
    <t>Irosky Aquino</t>
  </si>
  <si>
    <t>% de proyectos en ejecucion en tiempo establecido</t>
  </si>
  <si>
    <t>REMODELACIÓN DE LAS OFICINAS DE LA CÁMARA DE CUENTAS DE LA REPÚBLICA DOMINICANA, DISTRITO NACIONAL.1- Supervisión de proyecto</t>
  </si>
  <si>
    <t>Eridania Velazquez</t>
  </si>
  <si>
    <t>REMODELACIÓN DE NUEVAS OFICINAS PARA LA JUNTA DE AVIACIÓN CIVIL, DISTRITO NACIONAL.1- Supervisión de proyecto</t>
  </si>
  <si>
    <t>Carmen Acosta</t>
  </si>
  <si>
    <t>Construcción, Reparación y Remozamiento estructural de  edificaciones Religiosas a nivel nacional</t>
  </si>
  <si>
    <t>CONSTRUCCIÓN EDIFICIO PARA SALONES PARROQUIALES, PARROQUIA STELLA MARIS, MUNICIPIO SANTO DOMINGO ESTE.1- Supervisión de proyecto</t>
  </si>
  <si>
    <t>CONSTRUCCIÓN DEL CASA OBISPO EMERITO.1- Supervisión de proyecto</t>
  </si>
  <si>
    <t>Alexandra Castillo / Julio Almonte</t>
  </si>
  <si>
    <t>CONSTRUCCIÓN DEL IGLESIA MONSEÑOR REYNALDO CONNORS.1- Supervisión de proyecto</t>
  </si>
  <si>
    <t>Maximiliano Mateo</t>
  </si>
  <si>
    <t>REMODELACION CLUB RECREATIVO COANCA.1- Supervisión de proyecto.</t>
  </si>
  <si>
    <t>Carlos Jimenez</t>
  </si>
  <si>
    <t>Chaneiry Quezada</t>
  </si>
  <si>
    <t>CIUDAD UNIVERSITARIA CURHAMA (UASD-HATO MAYOR).1- Supervisión de proyecto</t>
  </si>
  <si>
    <t>Freddy Valera / Eilin Mejia</t>
  </si>
  <si>
    <t>Julio Sena</t>
  </si>
  <si>
    <t>RESTAURACIÓN DE LOS TECHOS DE SIETE EDIFICACIONES COLONIALES EN LA CIUDAD COLONIAL, DISTRITO NACIONAL</t>
  </si>
  <si>
    <t>Restauración de siete (7) techos techos de edificaciones coloniales de la Ciudad Colonial, empleando una técnica adecuada para construcciones antiguas, tales como el uso de materiales compatibles con dicho tipo de construcciones para lograr que los monumentos históricos mantengan las propiedades originales, y mantengan buenas condiciones por un periodo prolongado</t>
  </si>
  <si>
    <t>RESTAURACIÓN DE CUBIERTAS DE ALCAZAR DE COLON.1- Supervisión de proyecto</t>
  </si>
  <si>
    <t>Freddy Quezada</t>
  </si>
  <si>
    <t>RESTAURACIÓN DE CUBIERTAS DE FORTALEZA OZAMA. 1- Supervisión de proyecto</t>
  </si>
  <si>
    <t>RESTAURACIÓN DE CUBIERTAS DE PANTEON NACIONAL.1- Supervisión de proyecto</t>
  </si>
  <si>
    <t>RESTAURACIÓN DE CUBIERTAS DE MUSEO ATARAZANAS REALES.1- Supervisión de proyecto</t>
  </si>
  <si>
    <t>RESTAURACIÓN DE CUBIERTAS DE CONVENTO LOS DOMINICOS.1- Supervisión de proyecto</t>
  </si>
  <si>
    <t>RESTAURACIÓN DE CUBIERTAS DE MUSEO CATEDRAL. 1- Supervisión de proyecto</t>
  </si>
  <si>
    <t>Construcción Obras Complementarias para el
Desarrollo Comunitario del Centro Poblado
Montegrande, Provincia Barahona_x000D_</t>
  </si>
  <si>
    <t>PAISAJISMOS DE MONTEGRANDE.1- Supervisión de proyecto</t>
  </si>
  <si>
    <t>Rikelmy Angeles</t>
  </si>
  <si>
    <t>PLAY DE BASEBALL BEBECITO DEL VILLAR.1- Supervisión de proyecto</t>
  </si>
  <si>
    <t>CENTRO DE FORMACION INTEGRAL JUVENTUD Y FAMILIA, CEFIJUFA .1- Supervisión de proyecto</t>
  </si>
  <si>
    <t>REMODELACIÓN DE LAS OFICINAS DEL MINISTERIO DE LA VIVIENDA, HÁBITAT Y EDIFICACIONES</t>
  </si>
  <si>
    <t>Remodelar las infraestructuras correspondientes a los edificios del ministerio a través de cambios significativos en paredes, techos, pisos, sistemas sanitario y eléctrico, de tal manera que se puedan lograr la satisfacción de los requerimientos de la demanda y los servicios identificados para ser brindados a la población.</t>
  </si>
  <si>
    <t>REMODELACIÓN DE OFICINAS MIVED SANTO DOMINGO.1- Supervisión de proyecto</t>
  </si>
  <si>
    <t>Ivanna Rivera</t>
  </si>
  <si>
    <t>ADECUACION  OFICINA REGIONAL NORTE (SANTIAGO DE LOS CABALLEROS) DEL MIVED.1- Supervisión de proyecto</t>
  </si>
  <si>
    <t>Dirección de Estadística</t>
  </si>
  <si>
    <t>Asegurar que el accionar del MIVHED vaya en consonancia con las necesidades de vivienda y edificaciones de la población en función de la recopilación y análisis de datos estadísticos.</t>
  </si>
  <si>
    <t>Implementado el sistema integrado de registro estadístico del MIVED</t>
  </si>
  <si>
    <t>50% de avance de la implementación del sistema integrado de registro estadístico del MIVED</t>
  </si>
  <si>
    <t>Piloto Almacén Único y Centralizado de datos estadísticos del MIVED.</t>
  </si>
  <si>
    <t>Este producto consiste en crear un almacén de datos estadísticos interoperable, único y centralizado, que garantice el almacenamiento integrado, estructurado y estandarizado de los datos con utilidad estadística que producen las áreas sustantivas del MIVED a través de sus operaciones, así como otras fuentes de datos del Sistema Estadístico Nacional que sean de interés para la generación de información estadística del ministerio.</t>
  </si>
  <si>
    <t>Formulación plan de trabajo</t>
  </si>
  <si>
    <t>1. Plan de trabajo</t>
  </si>
  <si>
    <t>Luis Jiménez</t>
  </si>
  <si>
    <t>1. Apoyo técnico</t>
  </si>
  <si>
    <t>ND</t>
  </si>
  <si>
    <t xml:space="preserve">Formular propuesta del piloto de almacén y visualización de datos </t>
  </si>
  <si>
    <t>1. Propuesta técnica almacén de datos</t>
  </si>
  <si>
    <t>Presentación y validación de propuesta del piloto del sistema de registro estadístico</t>
  </si>
  <si>
    <t>1. Hoja de asistencia
2. Minuta
3. Presentación</t>
  </si>
  <si>
    <t>1. Soporte tecnológico
2. Equipos tecnológicos
3. Espacio físico de trabajo</t>
  </si>
  <si>
    <t>Diseñar el flujo de proceso y funcionalidad del piloto sistema informático.</t>
  </si>
  <si>
    <t xml:space="preserve">1. Flujo de proceso y funcionalidad del sistema informático.
2. Sistema piloto. </t>
  </si>
  <si>
    <t>Iniciar el desarrollo del almacén y visualización de datos, según propuesta presentada y elaborada</t>
  </si>
  <si>
    <t>1. Data Warehouse 
2. Tablero de visualización interactivo</t>
  </si>
  <si>
    <t>Presentación del piloto almacén y tablero de visualización de datos MIVED</t>
  </si>
  <si>
    <t>1. Listado de asistencia
2. Presentación
3. Minuta</t>
  </si>
  <si>
    <t xml:space="preserve">1. Refrigerio (Servicio de Catering)
</t>
  </si>
  <si>
    <t xml:space="preserve">
Producir la información estadística demandada por el MIVED de manera oportuna y sistemática.</t>
  </si>
  <si>
    <t>4 operaciones estadísticas producidas y difundidas</t>
  </si>
  <si>
    <t>Boletín Estadístico (Estadísticas RR.AA.)</t>
  </si>
  <si>
    <t>Este producto comprende el diseño y desarrollo de operaciones estadísticas a partir de los registros administrativos levantados en el inventario de registros administrativos y otras fuentes de datos identificadas en el SEN. A partir de estas operaciones se podrá contar con estadísticas e indicadores producidos y difundidos de manera sistemática y estandarizada.</t>
  </si>
  <si>
    <t>Planificación y diseño de la operación estadística para el boletín estadístico</t>
  </si>
  <si>
    <t>1. Documento metodológico para el desarrollo de la operación estadística</t>
  </si>
  <si>
    <t>Rosanny Ventura</t>
  </si>
  <si>
    <t>Recepción, levantamiento y/o tratamiento de datos para el boletín estadístico</t>
  </si>
  <si>
    <t xml:space="preserve">1. Base de datos </t>
  </si>
  <si>
    <t>Data</t>
  </si>
  <si>
    <t>Procesamiento y análisis para el boletín estadístico</t>
  </si>
  <si>
    <t>1. Cuadros y gráficos estadísticos</t>
  </si>
  <si>
    <t>1. Personal técnico</t>
  </si>
  <si>
    <t>Validación de las estadísticas para el boletín estadístico</t>
  </si>
  <si>
    <t xml:space="preserve">1. Minutas de reuniones de validación
Listado de asistencia
</t>
  </si>
  <si>
    <t>Presentación resultados de la operaciones estadísticas para el boletín estadístico</t>
  </si>
  <si>
    <t xml:space="preserve">1. Listado de asistencia
Presentación </t>
  </si>
  <si>
    <t>5 registros administrativos (Fuentes de datos internas)</t>
  </si>
  <si>
    <t>Levantamientos de registros administrativos</t>
  </si>
  <si>
    <t>Este producto consiste en crear un inventario de registro administrativo, que garantice datos estructurado y estandarizado que producen las áreas sustantivas del MIVED.</t>
  </si>
  <si>
    <t>Planificación de los levantamientos de registros administrativos</t>
  </si>
  <si>
    <t>Denisse Campusano</t>
  </si>
  <si>
    <t xml:space="preserve"> Levantamiento de los registros administrativos</t>
  </si>
  <si>
    <t>Validación de datos de registros administrativos</t>
  </si>
  <si>
    <t xml:space="preserve">Presentación  resultados de los levantamientos de regisitros administrativos </t>
  </si>
  <si>
    <t>1 Informe de situación de la vivienda</t>
  </si>
  <si>
    <t>Actualización Déficit Habitacional (2021, 2022)</t>
  </si>
  <si>
    <t>Este tiene como finalidad mantener actualizados los indicadores del déficit habitacional en la RD, a partir de la ENHOGAR y/o CENSO 2022.</t>
  </si>
  <si>
    <t>Plan de tabulado y análisis para la actualización del déficit habitacional</t>
  </si>
  <si>
    <t>1. Plan de tabulado y análisis</t>
  </si>
  <si>
    <t>Lisa Garó</t>
  </si>
  <si>
    <t xml:space="preserve">1. Base de datos
</t>
  </si>
  <si>
    <t>Procesamiento y análisis para la actualización del déficit habitacional</t>
  </si>
  <si>
    <t>1. Participación especialistas</t>
  </si>
  <si>
    <t xml:space="preserve">Elaboración documento del déficit habitacional </t>
  </si>
  <si>
    <t xml:space="preserve">1. Documento diagnostico habitacional </t>
  </si>
  <si>
    <t>Presentación y validación del documento actualizado del déficit habitacional</t>
  </si>
  <si>
    <t>1. Listado de asistencia
2. Presentación</t>
  </si>
  <si>
    <t>1. Refrigerio (Servicio de Catering)</t>
  </si>
  <si>
    <t>Diagramación documento validado</t>
  </si>
  <si>
    <t>1. Documento diagramado</t>
  </si>
  <si>
    <t>Entrega documento final del déficit habitacional</t>
  </si>
  <si>
    <t>1. Documento diagnostico habitacional  final</t>
  </si>
  <si>
    <t>Articulada y coordinada la producción estadística del MIVED.</t>
  </si>
  <si>
    <t>8 reuniones celebradas en el marco de la mesa técnica
3 acuerdos o iniciativas desarrolladas y puestas en marcha en el marco de la mesa</t>
  </si>
  <si>
    <t>Mesa Técnica de Trabajo</t>
  </si>
  <si>
    <t xml:space="preserve">Este producto tiene como objetivo crear y mantener la articulación entre las áreas misionales del MIVED para identificar, integrar y discutir las necesidades de información estadística, definir los planes de acción requeridos para la gestión de estas necesidades y facilitar su implementación. </t>
  </si>
  <si>
    <t>Planificación y diseño para el desarrollo de las mesas técnicas de trabajo</t>
  </si>
  <si>
    <t>1. Documento elaborado</t>
  </si>
  <si>
    <t>Guarionex Gómez</t>
  </si>
  <si>
    <t>Reuniones ordinarias de trabajo</t>
  </si>
  <si>
    <t xml:space="preserve">1. Minutas de reuniones
2. Listado de asistencia
</t>
  </si>
  <si>
    <t>1. Espacio de trabajo (Salón de reuniones)
2. Equipos tecnológicos</t>
  </si>
  <si>
    <t>Elaboración informe de resultados de la mesa técnica de trabajo</t>
  </si>
  <si>
    <t>1. Elaboración informe de resultados de la mesa</t>
  </si>
  <si>
    <t>Presentación de resultados en el marco del desarrollo de las mesas técnicas de trabajo</t>
  </si>
  <si>
    <t xml:space="preserve">
1. Listado de asistencia
2. Presentación
3. Minuta</t>
  </si>
  <si>
    <t>TOTAL POA</t>
  </si>
  <si>
    <t xml:space="preserve"> Dirección de Políticas de Viviendas y Edificaciones  </t>
  </si>
  <si>
    <t>Reducido el déficit habitacional del país.</t>
  </si>
  <si>
    <t>Porcentaje de avances del PDV.</t>
  </si>
  <si>
    <t>Plan Decenal de Vivienda.</t>
  </si>
  <si>
    <t>Elaborar el Plan Decenal de Vivienda, e implementar sus lineamientos en el diseño y construcción de proyectos habitacionales a nivel nacional.</t>
  </si>
  <si>
    <t>Lanzamiento oficial del PDV</t>
  </si>
  <si>
    <t>Documento final del Plan de Decenal de Viviendas</t>
  </si>
  <si>
    <t>Responsable: Joan Guerrero.
Participantes: Patricia Florentino/ Fiordalisa Mercedes Cruz/ Vielyna Paulino</t>
  </si>
  <si>
    <t>Porcentaje de avance del diseño de la metodología del índice de vivienda digna</t>
  </si>
  <si>
    <t>Diseño metodológico Índice de Vivienda Digna</t>
  </si>
  <si>
    <t>Se realiza el diseño del Índice de Vivienda Digna (IVD) para el fortalecimiento de las informaciones necesarias para la formulación de las políticas, programas y proyectos de vivienda.</t>
  </si>
  <si>
    <t>Documento marco conceptual del IVD.</t>
  </si>
  <si>
    <t>Responsable: Maritza Pérez</t>
  </si>
  <si>
    <t>Elaboración del marco conceptual y analítico para la medición del IVD</t>
  </si>
  <si>
    <t>Borrador del diseño metodológico del Índice de Vivienda Digna (IVD).</t>
  </si>
  <si>
    <t>Borrador informe metodológico del IVD.</t>
  </si>
  <si>
    <t xml:space="preserve">Generación de sintaxis, aplicación en base de datos y calibración del modelo econométrico </t>
  </si>
  <si>
    <t>Documento de resultados</t>
  </si>
  <si>
    <t>Diseño metodológico definitivo del Índice de Vivienda Digna (IVD).</t>
  </si>
  <si>
    <t>Informe metodológico del IVD</t>
  </si>
  <si>
    <t>Porcentaje de avance del diseño del instrumento de categorización de viviendas y hogares</t>
  </si>
  <si>
    <t>Diseño del instrumento de caracterización y categorización de viviendas y hogares a ser beneficiados de los programas y proyectos del MIVED</t>
  </si>
  <si>
    <t>Se realiza la caracterización de los beneficiarios a los programas y proyectos de vivienda.</t>
  </si>
  <si>
    <t>Documento metodológico de caracterización</t>
  </si>
  <si>
    <t>Responsable:
Maritza Pérez</t>
  </si>
  <si>
    <t>Diseño metodológico de la caracterización de beneficiados de programas y proyectos del MIVED</t>
  </si>
  <si>
    <t>Realización de benchmarking con países homólogos del instrumento de categorización de iviendas y hogares</t>
  </si>
  <si>
    <t>Minutas de reuniones</t>
  </si>
  <si>
    <t>Responsable:
Vielyna Paulino
Participante:
Maritza Pérez</t>
  </si>
  <si>
    <t>Análisis exploratorio de instrumentos de categorización de viviendas y hogares, así como de bases de datos</t>
  </si>
  <si>
    <t>Informe de marco teórico y contextual.</t>
  </si>
  <si>
    <t>Borrador de la metodología de caracterización de viviendas y beneficiarios</t>
  </si>
  <si>
    <t>Documento borrador de caracterización</t>
  </si>
  <si>
    <t>Elaboración de instrumento de captura y realización de pruebas piloto</t>
  </si>
  <si>
    <t>Resultado de pruebas</t>
  </si>
  <si>
    <t>Metodología definitiva para la caracterización y categorización de viviendas y beneficiarios</t>
  </si>
  <si>
    <t>Documento de caracterización de viviendas y hogares</t>
  </si>
  <si>
    <t>Porcentaje de avance del diseño del programa de agua y saneamiento</t>
  </si>
  <si>
    <t>Diseño de programa sobre agua y saneamiento</t>
  </si>
  <si>
    <t>Diseñar programas derivados de las estrategias del PDV para la reducción del déficit habitacional.</t>
  </si>
  <si>
    <t xml:space="preserve">Diseño del programa 1: agua y saneamiento </t>
  </si>
  <si>
    <t>Documento de diseño.</t>
  </si>
  <si>
    <t>Elaboración del marco conceptual y analítico e indagación documental para el diseño del programa sobre agua y saneamiento</t>
  </si>
  <si>
    <t>Documento elaborado del marco conceptual y analítico para programa sobre agua y saneamiento elaborado</t>
  </si>
  <si>
    <t>Responsable:
Joanssette De La Cruz</t>
  </si>
  <si>
    <t xml:space="preserve">Diagnóstico situacional del problema identificado vinculante a la vivienda, el hábitat o edificaciones públicas  </t>
  </si>
  <si>
    <t xml:space="preserve">Informe de diagnóstico del problema identificado vinculante a la vivienda, el hábitat o edificaciones públicas  </t>
  </si>
  <si>
    <t>Joanssette De La Cruz</t>
  </si>
  <si>
    <t>Formulación del programa para agua y saneamiento</t>
  </si>
  <si>
    <t>Documento de formulación del programa sobre agua y saneamiento</t>
  </si>
  <si>
    <t>Maritza Pérez</t>
  </si>
  <si>
    <t>Realización del análisis de factibilidad socioeconómica, legal, político, ambiental, presupuestaria y administrativa.</t>
  </si>
  <si>
    <t>Documento de análisis de factibilidad del programa sobre agua y saneamiento</t>
  </si>
  <si>
    <t>Joan Guerrero</t>
  </si>
  <si>
    <t>Diseño de reglas de operación del funcionamiento del programa o proyecto</t>
  </si>
  <si>
    <t>Manual operativo del programa sobre agua y saneamiento</t>
  </si>
  <si>
    <t>Porcentaje de avance del desarrollo y sistematización de las consultas representativas para el diseño del programa de agua y saneamiento</t>
  </si>
  <si>
    <t>Desarrollo y sistematización de las consultas representativas para el diseño del programa de agua y saneamiento</t>
  </si>
  <si>
    <t xml:space="preserve">Diseñar la metodología y realizar consultas a nivel nacional a través de mesas de trabajo, grupos focales, entrevistas a profundidad,  diálogos, entre otros, con actores claves en materia de agua y saneamiento, para el levantamiento de problemáticas y situaciones, así como sistematizar las informaciones levantadas durante las consultas nacionales a los actores claves, para la elaboración de un documento publicable en el que consten los acuerdos y aportes de todos los participantes de las consultas, los cuales serán utilizados como base para la formulación del programa y salvaguarda institucional sobre el cumplimiento del debido proceso conforme lo estipula la ley. </t>
  </si>
  <si>
    <t>Documento de sistematización</t>
  </si>
  <si>
    <t xml:space="preserve">
Vielyna Paulino</t>
  </si>
  <si>
    <t>Identificación y elaboración del mapa de actores claves.</t>
  </si>
  <si>
    <t>Matriz de actores</t>
  </si>
  <si>
    <t xml:space="preserve">
José Luis Pichardo</t>
  </si>
  <si>
    <t xml:space="preserve">Priorización de actores claves y cronogramas de consultas. </t>
  </si>
  <si>
    <t xml:space="preserve">Cronograma de consultas aprobado.
Minuta de Petit Comité sobre la priorización de los actores </t>
  </si>
  <si>
    <t xml:space="preserve">Stephanie Bayast
</t>
  </si>
  <si>
    <t>Desarrollo de metodología para la realización de las consultas a actores claves.</t>
  </si>
  <si>
    <t>Metodología de consultas</t>
  </si>
  <si>
    <t>Stephanie Bayast
José Luis Pichardo</t>
  </si>
  <si>
    <t xml:space="preserve">Coordinación de la asistencia de los actores claves a contactar. </t>
  </si>
  <si>
    <t xml:space="preserve">Invitaciones 
Correos
Bitácoras de llamadas </t>
  </si>
  <si>
    <t>Creación y puesta en marcha espacios de consulta .</t>
  </si>
  <si>
    <t xml:space="preserve">Minutas
Listados de Participantes
Fotografías </t>
  </si>
  <si>
    <t xml:space="preserve">Procesar las informaciones levantadas en las minutas de las consultas. </t>
  </si>
  <si>
    <t xml:space="preserve">Documento resumen de minutas </t>
  </si>
  <si>
    <t>José Luis Pichardo</t>
  </si>
  <si>
    <t xml:space="preserve">Identificación de problemáticas para la formulación. </t>
  </si>
  <si>
    <t>Tabla de problemáticas por institución y propuestas de recomendaciones</t>
  </si>
  <si>
    <t>Stephanie Bayast</t>
  </si>
  <si>
    <t xml:space="preserve">Elaboración de documento final publicable de las consultas naciones. </t>
  </si>
  <si>
    <t>Porcentaje de avance del diseño del programa de autoproducción de viviendas</t>
  </si>
  <si>
    <t xml:space="preserve">Diseño del programa para la autoproducción social de las viviendas </t>
  </si>
  <si>
    <t>Diseño del programa 2: Programa de autoproducción de Viviendas</t>
  </si>
  <si>
    <t xml:space="preserve">Gestionar la contratación de analista para  el Diseño del programa para la autoproducción social de las viviendas </t>
  </si>
  <si>
    <t>solicitud de contratación</t>
  </si>
  <si>
    <t xml:space="preserve">Seguimiento a la contratación de analista para  el Diseño del programa para la autoproducción social de las viviendas </t>
  </si>
  <si>
    <t>Correo de verificación de estatus</t>
  </si>
  <si>
    <t>Elaboración del marco conceptual y analítico e indagación documental de la autoproducción social de las viviendas</t>
  </si>
  <si>
    <t>Informe de diagnóstico</t>
  </si>
  <si>
    <t>Formulación del proograma para la autoproducción social de las viviendas</t>
  </si>
  <si>
    <t>Documento de formulación</t>
  </si>
  <si>
    <t>Documento de análisis de factibilidad</t>
  </si>
  <si>
    <t>Manual operativo</t>
  </si>
  <si>
    <t>Porcentaje de avance del desarrollo y sistematización de las consultas representativas para el diseño del programa 2</t>
  </si>
  <si>
    <t>Desarrollo y sistematización de las consultas representativas para el diseño del programa 2</t>
  </si>
  <si>
    <t>Porcentaje de avance del rediseño de dominicana se reconstruye</t>
  </si>
  <si>
    <t>Rediseño del programa dominicana se recosntruye</t>
  </si>
  <si>
    <t>Diseñar o rediseñar programas derivados de las estrategias del PDV para la reducción del déficit habitacional.</t>
  </si>
  <si>
    <t xml:space="preserve">Diseño del programa 3: Reenfoque de dominicana se reconstruye </t>
  </si>
  <si>
    <t>Elaboración del marco conceptual y analítico e indagación documental sobre el programa dominicana se reconstruye</t>
  </si>
  <si>
    <t>Carlos Oliva</t>
  </si>
  <si>
    <t>Reformulación del programa</t>
  </si>
  <si>
    <t>Porcentaje de avance del desarrollo y sistematización de las consultas representativas para el diseño del programa 3</t>
  </si>
  <si>
    <t>Desarrollo y sistematización de las consultas representativas para el diseño del programa 3</t>
  </si>
  <si>
    <t>Creación y puesta en marcha de los espacios de consulta .</t>
  </si>
  <si>
    <t>Porcentaje de avance de la Política de Mantenimiento de Edificaciones Gubernamentales.</t>
  </si>
  <si>
    <t>Política de Mantenimiento de Edificaciones Gubernamentales.</t>
  </si>
  <si>
    <t>Implementar y monitorear la política de mantenimiento de las edificaciones gubernamentales.</t>
  </si>
  <si>
    <t>Política de mantenimiento de edificaciones</t>
  </si>
  <si>
    <t>Política de mantenimiento para edificaciones educativas y de salud</t>
  </si>
  <si>
    <t>Contratación de consultoría para elaboración de manuales de mantenimiento de edificaciones.</t>
  </si>
  <si>
    <t>Correo de adjudicacion de la contratación</t>
  </si>
  <si>
    <t>Fiordalisa Mercedes Cruz</t>
  </si>
  <si>
    <t>Elaboración de los manuales de mantenimiento de edificaciones</t>
  </si>
  <si>
    <t>Documento final de consultoría.</t>
  </si>
  <si>
    <t>Formulación de propuestas de política.</t>
  </si>
  <si>
    <t>Informe de formulación.</t>
  </si>
  <si>
    <t>Análisis de factibilidad</t>
  </si>
  <si>
    <t>Informe de factibilidad.</t>
  </si>
  <si>
    <t>Definición del marco de evaluación</t>
  </si>
  <si>
    <t>Documento del marco de evaluación.</t>
  </si>
  <si>
    <t>Propuesta final.</t>
  </si>
  <si>
    <t>Documento de propuesta final de política.</t>
  </si>
  <si>
    <t>Porcentaje de avance de las consultas para la politica de mantenimiento</t>
  </si>
  <si>
    <t>Desarrollo y sistematización de las consultas representativas para el diseño de la Política de Mantenimiento de Edificaciones Gubernamentales</t>
  </si>
  <si>
    <t>Porcentaje de avance de la formulacion del Plan Nacional de Titulaciones</t>
  </si>
  <si>
    <t>Plan Nacional de Titulaciones</t>
  </si>
  <si>
    <t>Este plan es un mandato de Ley, que ordena diseñar el Plan Nacional de Titulación, en coordinación con los órganos y entes competentes y la participación de la ciudadanía.</t>
  </si>
  <si>
    <t>Documento del informe del análisis situacional de la República Dominicana en materia de titulaciones</t>
  </si>
  <si>
    <t xml:space="preserve">Análisis del marco teórico de la seguridad jurídica de la tenencia de la tierra </t>
  </si>
  <si>
    <t xml:space="preserve">Definición del marco estratégico y de resultados del Plan Nacional de Titulaciones </t>
  </si>
  <si>
    <t>Documento de informe del marco estratégico y resultados del Plan Nacional de Titulaciones</t>
  </si>
  <si>
    <t xml:space="preserve">Formulación de propuestas de iniciativas </t>
  </si>
  <si>
    <t>Documento con propuestas de programas.</t>
  </si>
  <si>
    <t>Socialización y validación borrador del Plan Nacional de Titulaciones</t>
  </si>
  <si>
    <t>Documento de presentación de borrador del Plan Nacional de Titulaciones</t>
  </si>
  <si>
    <t>Vielyna Paulino</t>
  </si>
  <si>
    <t>Entrega documento final del Plan Nacional de Titulaciones</t>
  </si>
  <si>
    <t>Documento de estrategia de comunicación del Plan Nacional de Titulaciones</t>
  </si>
  <si>
    <t>Porcentaje de avance de las consultas para el desarrollo y sistematización de las consultas representativas para la formulacion del Plan Nacional de Titulaciones</t>
  </si>
  <si>
    <t>Desarrollo y sistematización de las consultas representativas para la formulacion del Plan Nacional de Titulaciones</t>
  </si>
  <si>
    <t>Creación y puesta en marcha espacios de consulta.</t>
  </si>
  <si>
    <t>Utilizar la metodología PESTEL para el análisis de los factores externos que influyen en el sector vivienda, pero focalizado en la seguridad jurídica de la tenencia de la tierra, sean estos Políticos, Económicos, Sociales, Tecnológicos, Ecológicos o Legales, con la finalidad de categorizar los hallazgos en función de las condiciones actuales y potenciales del sector, de los cuales no se tiene control o influencia.</t>
  </si>
  <si>
    <t>Matriz de análisis PESTEL</t>
  </si>
  <si>
    <t>Vielyna Paulino / Stephanie Bayast</t>
  </si>
  <si>
    <t xml:space="preserve">Elaboración del documento final publicable de las consultas nacionales. </t>
  </si>
  <si>
    <t>Porcentaje de avance del producto</t>
  </si>
  <si>
    <t>Propuesta de modificación de la ley de alquileres en RD</t>
  </si>
  <si>
    <t>Consta de un estudio de opinión técnica de adecuación sobre la propuesta de modificación de la ley de alquileres en RD</t>
  </si>
  <si>
    <t>Revisión de la Ley actual de alquileres y la iniciativa legislativa que la modifica</t>
  </si>
  <si>
    <t>Documento de revisión</t>
  </si>
  <si>
    <t xml:space="preserve">Elaboración de la propuesta de modificación sobre el proyecto de Ley </t>
  </si>
  <si>
    <t>Matriz de propuesta de modificación de Ley</t>
  </si>
  <si>
    <t>Diseño e Implementación del sistema de monitoreo y evaluación.</t>
  </si>
  <si>
    <t>Implementar el sistema de monitoreo y evaluación de las políticas públicas de vivienda y edificaciones.</t>
  </si>
  <si>
    <t>Contratación de consultoría para diseño metodológico y conceptual del sistema de monitoreo y evaluación del ministerio de la Vivienda.</t>
  </si>
  <si>
    <t>Contratación de la consultoría.</t>
  </si>
  <si>
    <t>Responsable: Fiordalisa Mercedes Cruz</t>
  </si>
  <si>
    <t>Diseño metodológico y conceptual del sistema de monitoreo y evaluación del ministerio de la Vivienda.</t>
  </si>
  <si>
    <t>Documento diseño metodológico.</t>
  </si>
  <si>
    <t>Dirección de Registro Inmobiliario de Proyectos de Construcción</t>
  </si>
  <si>
    <t>Titulación de todos los proyectos habitacionales estatales</t>
  </si>
  <si>
    <t xml:space="preserve"> Incrementado el porcentaje de viviendas con certificación de título de propiedad</t>
  </si>
  <si>
    <t>Cantidad de expedientes tramitados en la UTECT para emisión de títulos (3500)</t>
  </si>
  <si>
    <t xml:space="preserve">Tramitación de Expedientes a la Unidad Técnica Ejecutora de Titulación de Terrenos del Estado (UTECT) </t>
  </si>
  <si>
    <t>Expediente completo del proyecto incluyendo la reformulación de planos arquitectónicos y documentos legales(titulo, estado jurídico)</t>
  </si>
  <si>
    <t>1- Elaboración de informe  bimensual de Registro Catastral del inmueble</t>
  </si>
  <si>
    <t>Informe mensual de Registro Catastral del inmueble</t>
  </si>
  <si>
    <t>Elkin Florenzán</t>
  </si>
  <si>
    <t>Viáticos                                        Transporte</t>
  </si>
  <si>
    <t>2- Tramitar y actualizar los procesos legales correctamente</t>
  </si>
  <si>
    <t>Reporte de Investigación Jurídica</t>
  </si>
  <si>
    <t>3- Solicitud estado jurídico</t>
  </si>
  <si>
    <t>Reporte de solicitudes Certificación de estado jurídico</t>
  </si>
  <si>
    <t>Isaías Rivera</t>
  </si>
  <si>
    <t xml:space="preserve">4-  Solicitud Transferencia título </t>
  </si>
  <si>
    <t>Instancia de Solicitud</t>
  </si>
  <si>
    <t>Michael Lamarche</t>
  </si>
  <si>
    <t>5- Trabajos de campo: Levantamientos arquitectónicos y de agrimensura</t>
  </si>
  <si>
    <t>Documentación de respaldo del levantamiento</t>
  </si>
  <si>
    <t>Alis Javier</t>
  </si>
  <si>
    <t>6- Archivo Documento Físico y Digital</t>
  </si>
  <si>
    <t xml:space="preserve">Expediente </t>
  </si>
  <si>
    <t>Merlina Vásquez</t>
  </si>
  <si>
    <t>7- Actualización Geoportal</t>
  </si>
  <si>
    <t>Registro en portal</t>
  </si>
  <si>
    <t>Rafael Alonzo</t>
  </si>
  <si>
    <t>8- Validación de adquirientes del proyecto</t>
  </si>
  <si>
    <t>Fichas técnicas de recopilación de datos</t>
  </si>
  <si>
    <t>9- Elaboración de 
expedientes técnicos- reformulación de planos</t>
  </si>
  <si>
    <t xml:space="preserve">Expediente técnico y Planos Reformulados </t>
  </si>
  <si>
    <t>10- Deposito de Expediente Técnico
 ante UTECT</t>
  </si>
  <si>
    <t>Recepción UTECT del expediente vía correo electrónico</t>
  </si>
  <si>
    <t xml:space="preserve"> Incrementado el porcentaje de viviendas con certificación de título</t>
  </si>
  <si>
    <t>Cantidad de expedientes tramitados por la empresa contratada (2500)</t>
  </si>
  <si>
    <t>Contratación de Servicios Técnicos de Agrimensura para titulación masiva</t>
  </si>
  <si>
    <t>Se trata de la contratación de servicios técnicos para proyectos de titulación masiva.</t>
  </si>
  <si>
    <t xml:space="preserve">1-Determinar el alcance del proyecto y la zona o región a titular </t>
  </si>
  <si>
    <t>2-Elaboración de Términos de Referencias (TDR) para la contratación de los servicios.</t>
  </si>
  <si>
    <t>Términos de Referencias (TDR) para la contratación de los servicios.</t>
  </si>
  <si>
    <t xml:space="preserve">3- Seguimiento y asesoramiento a la empresa durante el levantamiento  de informaciones del proyecto de titulación </t>
  </si>
  <si>
    <t>Reportes de seguimiento</t>
  </si>
  <si>
    <t>4- Informes de avance y evaluación del proyecto</t>
  </si>
  <si>
    <t>Informe de evaluación</t>
  </si>
  <si>
    <t>5- Validación de la documentación contenida en el expediente depositado por la entidad contratada en la Dirección General de Mensura Catastral.</t>
  </si>
  <si>
    <t>Oficio de Aprobación de la Dir. General de Mensura Catastral</t>
  </si>
  <si>
    <t>6- Elaboración de informe de cierre y Pago Final del Servicios Técnicos de Agrimensura para titulación masiva</t>
  </si>
  <si>
    <t>Informe y Comunicación solicitando al Viceministerio Administrativo Financiero el pago final del servicio.</t>
  </si>
  <si>
    <t>Impulsadas y materializadas  soluciones del problema de la falta de titulación o registro actualizado en la propiedad inmobiliaria en la República Dominicana.</t>
  </si>
  <si>
    <t>Elaborado el Diagnóstico de la situación de Titulación de Inmuebles en el país</t>
  </si>
  <si>
    <t>Diagnóstico de la situación de Titulación de Inmuebles en el país</t>
  </si>
  <si>
    <t>Recopilación de investigaciones que identifican las problemáticas de la titulación de inmuebles en el país</t>
  </si>
  <si>
    <t>1. Documentación de la experiencia local de las problemáticas sobre titulación identificadas</t>
  </si>
  <si>
    <t xml:space="preserve">Documentación de respaldo </t>
  </si>
  <si>
    <t>2. Revisión de experiencia internacional en materia de titulación</t>
  </si>
  <si>
    <t>Documentación de respaldo</t>
  </si>
  <si>
    <t>3. Apoyo en la elaboración de mapa de actores (stakeholders) del PNT</t>
  </si>
  <si>
    <t>4. Apoyo en la sistematización del problema y sus causas</t>
  </si>
  <si>
    <t xml:space="preserve">5. Apoyo en la formulación de propuestas de iniciativas </t>
  </si>
  <si>
    <t>% de avance Plan Nacional de Titulación</t>
  </si>
  <si>
    <t>Plan Nacional de Titulación</t>
  </si>
  <si>
    <t>Ejecución del Plan Operativo</t>
  </si>
  <si>
    <t>1. Seguimiento del plan Nacional de Titulación</t>
  </si>
  <si>
    <t xml:space="preserve">2- Elaboración de Informe de avance del Plan Nacional de Titulación </t>
  </si>
  <si>
    <t>Informe elaborado</t>
  </si>
  <si>
    <t>Viceministerio de Vivienda y Hábitat</t>
  </si>
  <si>
    <t>Aumentar las capacidades de autoproducción y desarrollo social de la vivienda y las estructuras y equipamientos públicos que conforman el hábitat.</t>
  </si>
  <si>
    <t>Incrementada la calidad de vida de los habitantes y de las viviendas autoproducidas en las localidades donde se implemente este sistema de producción de viviendas.</t>
  </si>
  <si>
    <r>
      <t xml:space="preserve">Cantidad de viviendas reparadas y construidas con producción social del hábitat, a través de esfuerzo propio y ayuda mutua, </t>
    </r>
    <r>
      <rPr>
        <b/>
        <sz val="11"/>
        <color theme="1"/>
        <rFont val="Gill Sans MT"/>
        <family val="2"/>
      </rPr>
      <t>"Finaliza Tu Vivienda"</t>
    </r>
  </si>
  <si>
    <r>
      <t xml:space="preserve">Viviendas reparadas y construidas con el programa 
</t>
    </r>
    <r>
      <rPr>
        <b/>
        <sz val="11"/>
        <color theme="1"/>
        <rFont val="Gill Sans MT"/>
        <family val="2"/>
      </rPr>
      <t>"Finaliza Tu Vivienda"</t>
    </r>
  </si>
  <si>
    <t>Se enfoca en familias vulnerables que  iniciaron la construcción de sus viviendas y no han podido finalizar por razones financieras y el MIVED les  suministra materiales y asistencia técnica para la mejora y construcción de viviendas.</t>
  </si>
  <si>
    <t>1- Gestión social para la organización de las personas en cooperativas</t>
  </si>
  <si>
    <t>Innforme Diagnostico. /
Imágenes.</t>
  </si>
  <si>
    <t xml:space="preserve">Oscar Enrique García Riveras </t>
  </si>
  <si>
    <t>2- Creación de voluntariados para proveer mano amiga en el proceso de construcción de las viviendas</t>
  </si>
  <si>
    <t>Listado de Participantes. /
Imágenes.</t>
  </si>
  <si>
    <t>3- proceso de selección de beneficiarios</t>
  </si>
  <si>
    <t>Informe de Beneficiarios</t>
  </si>
  <si>
    <t>4- Ejecución de mejoras en las viviendas.</t>
  </si>
  <si>
    <t>Reportes de avances en la ejecución del Programa. /
Imágenes.</t>
  </si>
  <si>
    <t xml:space="preserve">32 ingenieros o arquitectos. 
32 camiones volteo, capacidad 3 m3, cada uno con chofer. </t>
  </si>
  <si>
    <t>5- Elaboración de Informe de evaluación de programa</t>
  </si>
  <si>
    <t>Informe de evaluación de programa</t>
  </si>
  <si>
    <t>Unidades habitacionales para familias en condiciones de pobreza y con deficit habitacional</t>
  </si>
  <si>
    <t>Santo Domingo, D.N.</t>
  </si>
  <si>
    <t>Enero 2023</t>
  </si>
  <si>
    <t>PLAN OPERATIVO ANUAL (POA)</t>
  </si>
  <si>
    <t>No.</t>
  </si>
  <si>
    <t>ÁREAS</t>
  </si>
  <si>
    <t>HOJA</t>
  </si>
  <si>
    <t>Despacho</t>
  </si>
  <si>
    <t>Viceministerio de Construcción</t>
  </si>
  <si>
    <t>Viceministerio de Políticas y Planificación de Viviendas y
Edificaciones</t>
  </si>
  <si>
    <t>Viceministerio de Normas, Reglamentaciones y Tramitaciones</t>
  </si>
  <si>
    <t>Viceministerio Administrativo y Financiero</t>
  </si>
  <si>
    <t>02- (VMP)</t>
  </si>
  <si>
    <t>03- (VMC)</t>
  </si>
  <si>
    <t>04-(VMN)</t>
  </si>
  <si>
    <t>05- (VMV)</t>
  </si>
  <si>
    <t>06- (VAF)</t>
  </si>
  <si>
    <t>01 -Despacho</t>
  </si>
  <si>
    <t>ÁREAS DEL DESPACHO</t>
  </si>
  <si>
    <t>Oficina de Libre Acceso a la Información</t>
  </si>
  <si>
    <t xml:space="preserve">Dirección de Fiscalización </t>
  </si>
  <si>
    <t>Viceministerio de Políticas y Planificación de Viviendas y
Edificaciones. (VMP)</t>
  </si>
  <si>
    <t>Viceministerio de Construcción (VMC)</t>
  </si>
  <si>
    <t xml:space="preserve"> Viceministerio de Normas, Reglamentaciones y Tramitaciones. (VMN)</t>
  </si>
  <si>
    <t>Viceministerio de Vivienda y Hábitat. (VMV)</t>
  </si>
  <si>
    <t>Viceministerio Administrativo y Financiero. (VAF)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</si>
</sst>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RD$&quot;* #,##0.00_-;\-&quot;RD$&quot;* #,##0.00_-;_-&quot;RD$&quot;* &quot;-&quot;??_-;_-@_-"/>
    <numFmt numFmtId="165" formatCode="&quot;$&quot;#,##0.00"/>
    <numFmt numFmtId="166" formatCode="_(&quot;RD$&quot;* #,##0.00_);_(&quot;RD$&quot;* \(#,##0.00\);_(&quot;RD$&quot;* &quot;-&quot;??_);_(@_)"/>
  </numFmts>
  <fonts count="34">
    <font>
      <sz val="11"/>
      <color theme="1"/>
      <name val="Calibri"/>
      <family val="2"/>
      <scheme val="minor"/>
    </font>
    <font>
      <sz val="11"/>
      <color theme="1"/>
      <name val="Calibri"/>
      <family val="2"/>
      <scheme val="minor"/>
    </font>
    <font>
      <sz val="11"/>
      <name val="Calibri"/>
      <family val="2"/>
      <scheme val="minor"/>
    </font>
    <font>
      <sz val="11"/>
      <color rgb="FF9C6500"/>
      <name val="Calibri"/>
      <family val="2"/>
      <scheme val="minor"/>
    </font>
    <font>
      <sz val="11"/>
      <color theme="1"/>
      <name val="Gill Sans MT"/>
      <family val="2"/>
    </font>
    <font>
      <b/>
      <sz val="11"/>
      <color theme="0"/>
      <name val="Gill Sans MT"/>
      <family val="2"/>
    </font>
    <font>
      <b/>
      <sz val="11"/>
      <color rgb="FF203764"/>
      <name val="Gill Sans MT"/>
      <family val="2"/>
    </font>
    <font>
      <b/>
      <sz val="11"/>
      <color theme="1"/>
      <name val="Gill Sans MT"/>
      <family val="2"/>
    </font>
    <font>
      <sz val="11"/>
      <name val="Gill Sans MT"/>
      <family val="2"/>
    </font>
    <font>
      <sz val="8"/>
      <name val="Calibri"/>
      <family val="2"/>
      <scheme val="minor"/>
    </font>
    <font>
      <sz val="11"/>
      <color rgb="FF0070C0"/>
      <name val="Gill Sans MT"/>
      <family val="2"/>
    </font>
    <font>
      <b/>
      <sz val="14"/>
      <color rgb="FF203764"/>
      <name val="Gill Sans MT"/>
      <family val="2"/>
    </font>
    <font>
      <sz val="11"/>
      <color rgb="FFFF0000"/>
      <name val="Gill Sans MT"/>
      <family val="2"/>
    </font>
    <font>
      <sz val="11"/>
      <color rgb="FF203764"/>
      <name val="Gill Sans MT"/>
      <family val="2"/>
    </font>
    <font>
      <sz val="11"/>
      <color rgb="FF000000"/>
      <name val="Gill Sans MT"/>
      <family val="2"/>
    </font>
    <font>
      <sz val="10"/>
      <color theme="1"/>
      <name val="Calibri"/>
      <family val="2"/>
      <scheme val="minor"/>
    </font>
    <font>
      <b/>
      <u/>
      <sz val="11"/>
      <color theme="1"/>
      <name val="Gill Sans MT"/>
      <family val="2"/>
    </font>
    <font>
      <u/>
      <sz val="11"/>
      <color theme="1"/>
      <name val="Gill Sans MT"/>
      <family val="2"/>
    </font>
    <font>
      <i/>
      <sz val="11"/>
      <color theme="1"/>
      <name val="Gill Sans MT"/>
      <family val="2"/>
    </font>
    <font>
      <b/>
      <sz val="11"/>
      <name val="Gill Sans MT"/>
      <family val="2"/>
    </font>
    <font>
      <sz val="11"/>
      <color theme="4"/>
      <name val="Gill Sans MT"/>
      <family val="2"/>
    </font>
    <font>
      <sz val="11"/>
      <color rgb="FF444444"/>
      <name val="Gill Sans MT"/>
      <family val="2"/>
    </font>
    <font>
      <b/>
      <sz val="11"/>
      <color rgb="FF444444"/>
      <name val="Gill Sans MT"/>
      <family val="2"/>
    </font>
    <font>
      <sz val="11"/>
      <color rgb="FF000000"/>
      <name val="Calibri"/>
      <family val="2"/>
    </font>
    <font>
      <sz val="11"/>
      <color theme="0"/>
      <name val="Gill Sans MT"/>
      <family val="2"/>
    </font>
    <font>
      <sz val="11"/>
      <color theme="1"/>
      <name val="Times New Roman"/>
      <family val="1"/>
    </font>
    <font>
      <b/>
      <sz val="14"/>
      <color rgb="FF003876"/>
      <name val="Gill Sans MT"/>
      <family val="2"/>
    </font>
    <font>
      <b/>
      <sz val="22"/>
      <color rgb="FF003876"/>
      <name val="Century Schoolbook"/>
      <family val="1"/>
    </font>
    <font>
      <b/>
      <sz val="22"/>
      <color theme="1"/>
      <name val="Century Schoolbook"/>
      <family val="1"/>
    </font>
    <font>
      <sz val="14"/>
      <color theme="1"/>
      <name val="Century Schoolbook"/>
      <family val="1"/>
    </font>
    <font>
      <b/>
      <sz val="14"/>
      <color theme="0"/>
      <name val="Century Schoolbook"/>
      <family val="1"/>
    </font>
    <font>
      <b/>
      <sz val="16"/>
      <color theme="0"/>
      <name val="Gill Sans MT"/>
      <family val="2"/>
    </font>
    <font>
      <b/>
      <sz val="22"/>
      <color theme="4" tint="-0.499984740745262"/>
      <name val="Gill Sans MT"/>
      <family val="2"/>
    </font>
    <font>
      <b/>
      <sz val="20"/>
      <color rgb="FF003876"/>
      <name val="Artifex CF"/>
      <family val="3"/>
    </font>
  </fonts>
  <fills count="17">
    <fill>
      <patternFill patternType="none"/>
    </fill>
    <fill>
      <patternFill patternType="gray125"/>
    </fill>
    <fill>
      <patternFill patternType="solid">
        <fgColor rgb="FFFFEB9C"/>
      </patternFill>
    </fill>
    <fill>
      <patternFill patternType="solid">
        <fgColor theme="4" tint="-0.499984740745262"/>
        <bgColor indexed="64"/>
      </patternFill>
    </fill>
    <fill>
      <patternFill patternType="solid">
        <fgColor theme="0" tint="-0.14999847407452621"/>
        <bgColor indexed="64"/>
      </patternFill>
    </fill>
    <fill>
      <patternFill patternType="solid">
        <fgColor rgb="FF203764"/>
        <bgColor indexed="64"/>
      </patternFill>
    </fill>
    <fill>
      <patternFill patternType="solid">
        <fgColor theme="0"/>
        <bgColor indexed="64"/>
      </patternFill>
    </fill>
    <fill>
      <patternFill patternType="solid">
        <fgColor rgb="FFCC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66CCFF"/>
        <bgColor indexed="64"/>
      </patternFill>
    </fill>
    <fill>
      <patternFill patternType="solid">
        <fgColor theme="4"/>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00206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rgb="FF000000"/>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indexed="64"/>
      </right>
      <top/>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right/>
      <top/>
      <bottom style="thick">
        <color rgb="FFC00000"/>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rgb="FFC00000"/>
      </top>
      <bottom/>
      <diagonal/>
    </border>
    <border>
      <left/>
      <right/>
      <top style="thick">
        <color rgb="FFC00000"/>
      </top>
      <bottom/>
      <diagonal/>
    </border>
    <border>
      <left style="medium">
        <color indexed="64"/>
      </left>
      <right/>
      <top/>
      <bottom style="thick">
        <color indexed="64"/>
      </bottom>
      <diagonal/>
    </border>
    <border>
      <left/>
      <right style="medium">
        <color indexed="64"/>
      </right>
      <top style="thick">
        <color rgb="FFC00000"/>
      </top>
      <bottom/>
      <diagonal/>
    </border>
    <border>
      <left style="medium">
        <color indexed="64"/>
      </left>
      <right/>
      <top/>
      <bottom style="thick">
        <color rgb="FFC00000"/>
      </bottom>
      <diagonal/>
    </border>
    <border>
      <left/>
      <right style="medium">
        <color indexed="64"/>
      </right>
      <top/>
      <bottom style="thick">
        <color rgb="FFC00000"/>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ck">
        <color rgb="FFC00000"/>
      </top>
      <bottom/>
      <diagonal/>
    </border>
    <border>
      <left/>
      <right style="thin">
        <color indexed="64"/>
      </right>
      <top/>
      <bottom style="thick">
        <color indexed="64"/>
      </bottom>
      <diagonal/>
    </border>
    <border>
      <left/>
      <right style="thin">
        <color indexed="64"/>
      </right>
      <top/>
      <bottom style="thick">
        <color rgb="FFC00000"/>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ck">
        <color rgb="FFC00000"/>
      </bottom>
      <diagonal/>
    </border>
    <border>
      <left style="thin">
        <color indexed="64"/>
      </left>
      <right/>
      <top style="thick">
        <color rgb="FFC00000"/>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 fillId="7" borderId="1" applyFont="0" applyAlignment="0">
      <alignment horizontal="left" vertical="top" wrapText="1"/>
    </xf>
    <xf numFmtId="0" fontId="3" fillId="2" borderId="0" applyNumberFormat="0" applyBorder="0" applyAlignment="0" applyProtection="0"/>
    <xf numFmtId="0" fontId="23" fillId="0" borderId="0"/>
    <xf numFmtId="0" fontId="1" fillId="0" borderId="0"/>
    <xf numFmtId="0" fontId="1" fillId="0" borderId="0"/>
  </cellStyleXfs>
  <cellXfs count="661">
    <xf numFmtId="0" fontId="0" fillId="0" borderId="0" xfId="0"/>
    <xf numFmtId="0" fontId="0" fillId="0" borderId="1" xfId="0" applyBorder="1"/>
    <xf numFmtId="0" fontId="0" fillId="6" borderId="1" xfId="0" applyFill="1" applyBorder="1"/>
    <xf numFmtId="0" fontId="0" fillId="8" borderId="1" xfId="0" applyFill="1" applyBorder="1" applyAlignment="1">
      <alignment horizontal="center" vertical="center"/>
    </xf>
    <xf numFmtId="0" fontId="0" fillId="8" borderId="1" xfId="0" applyFill="1" applyBorder="1"/>
    <xf numFmtId="0" fontId="0" fillId="8" borderId="4" xfId="0" applyFill="1" applyBorder="1" applyAlignment="1">
      <alignment horizontal="center" vertical="center"/>
    </xf>
    <xf numFmtId="0" fontId="0" fillId="6" borderId="4" xfId="0" applyFill="1" applyBorder="1"/>
    <xf numFmtId="0" fontId="0" fillId="6" borderId="4" xfId="0" applyFill="1" applyBorder="1" applyAlignment="1">
      <alignment horizontal="center" vertical="center"/>
    </xf>
    <xf numFmtId="0" fontId="0" fillId="6" borderId="1" xfId="0" applyFill="1" applyBorder="1" applyAlignment="1">
      <alignment horizontal="center" vertical="center"/>
    </xf>
    <xf numFmtId="0" fontId="5" fillId="3" borderId="0" xfId="0" applyFont="1" applyFill="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xf>
    <xf numFmtId="3" fontId="7" fillId="6" borderId="2" xfId="0" applyNumberFormat="1"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3" fontId="7" fillId="6" borderId="10" xfId="0" applyNumberFormat="1"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8" fontId="4"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4" fillId="8" borderId="4" xfId="0" applyFont="1" applyFill="1" applyBorder="1"/>
    <xf numFmtId="0" fontId="4" fillId="6" borderId="5" xfId="0" applyFont="1" applyFill="1" applyBorder="1" applyAlignment="1">
      <alignment horizontal="center" vertical="center" wrapText="1"/>
    </xf>
    <xf numFmtId="3" fontId="7" fillId="6" borderId="5" xfId="0" applyNumberFormat="1" applyFont="1" applyFill="1" applyBorder="1" applyAlignment="1">
      <alignment horizontal="center" vertical="center" wrapText="1"/>
    </xf>
    <xf numFmtId="0" fontId="5" fillId="5" borderId="0" xfId="0" applyFont="1" applyFill="1" applyAlignment="1">
      <alignment horizontal="center" vertical="center"/>
    </xf>
    <xf numFmtId="0" fontId="5" fillId="5" borderId="0" xfId="0" applyFont="1" applyFill="1" applyAlignment="1">
      <alignment horizontal="center" vertical="center" wrapText="1"/>
    </xf>
    <xf numFmtId="0" fontId="4" fillId="0" borderId="0" xfId="0" applyFont="1" applyAlignment="1">
      <alignment wrapText="1"/>
    </xf>
    <xf numFmtId="0" fontId="5" fillId="3" borderId="0" xfId="0" applyFont="1" applyFill="1" applyAlignment="1">
      <alignment horizontal="center" vertical="center" wrapText="1"/>
    </xf>
    <xf numFmtId="0" fontId="5" fillId="3" borderId="2" xfId="0" applyFont="1" applyFill="1" applyBorder="1" applyAlignment="1">
      <alignment horizont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6" borderId="4" xfId="0" applyFont="1" applyFill="1" applyBorder="1" applyAlignment="1">
      <alignment wrapText="1"/>
    </xf>
    <xf numFmtId="0" fontId="4" fillId="6" borderId="1" xfId="0" applyFont="1" applyFill="1" applyBorder="1" applyAlignment="1">
      <alignment wrapText="1"/>
    </xf>
    <xf numFmtId="0" fontId="4" fillId="8" borderId="1" xfId="0" applyFont="1" applyFill="1" applyBorder="1" applyAlignment="1">
      <alignment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1" xfId="0" applyFont="1" applyFill="1" applyBorder="1" applyAlignment="1">
      <alignment wrapText="1"/>
    </xf>
    <xf numFmtId="0" fontId="4" fillId="8" borderId="4" xfId="0" applyFont="1" applyFill="1" applyBorder="1" applyAlignment="1">
      <alignment wrapText="1"/>
    </xf>
    <xf numFmtId="0" fontId="6" fillId="4" borderId="10"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6" borderId="10" xfId="0" applyFont="1" applyFill="1" applyBorder="1" applyAlignment="1" applyProtection="1">
      <alignment horizontal="center" vertical="center" wrapText="1"/>
      <protection locked="0"/>
    </xf>
    <xf numFmtId="0" fontId="4" fillId="0" borderId="1" xfId="0" applyFont="1" applyBorder="1" applyAlignment="1">
      <alignment horizontal="center"/>
    </xf>
    <xf numFmtId="0" fontId="0" fillId="0" borderId="0" xfId="0" applyAlignment="1">
      <alignment wrapText="1"/>
    </xf>
    <xf numFmtId="0" fontId="0" fillId="0" borderId="0" xfId="0" applyAlignment="1">
      <alignment horizontal="center"/>
    </xf>
    <xf numFmtId="0" fontId="6" fillId="4" borderId="1" xfId="0" applyFont="1" applyFill="1" applyBorder="1" applyAlignment="1">
      <alignment vertical="center" wrapText="1"/>
    </xf>
    <xf numFmtId="0" fontId="4" fillId="0" borderId="1" xfId="0" applyFont="1" applyBorder="1" applyAlignment="1">
      <alignment vertical="center"/>
    </xf>
    <xf numFmtId="0" fontId="4" fillId="0" borderId="1" xfId="0" applyFont="1" applyBorder="1"/>
    <xf numFmtId="0" fontId="4" fillId="0" borderId="1" xfId="0" applyFont="1" applyBorder="1" applyAlignment="1">
      <alignment vertical="center" wrapText="1"/>
    </xf>
    <xf numFmtId="0" fontId="4" fillId="0" borderId="4" xfId="0" applyFont="1" applyBorder="1"/>
    <xf numFmtId="0" fontId="4" fillId="10" borderId="1" xfId="0" applyFont="1" applyFill="1" applyBorder="1"/>
    <xf numFmtId="0" fontId="4" fillId="0" borderId="1" xfId="0" applyFont="1" applyBorder="1" applyAlignment="1">
      <alignment wrapText="1"/>
    </xf>
    <xf numFmtId="0" fontId="4" fillId="8" borderId="1" xfId="0" applyFont="1" applyFill="1" applyBorder="1"/>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0" xfId="0" applyFont="1"/>
    <xf numFmtId="0" fontId="4" fillId="0" borderId="1" xfId="0" applyFont="1" applyBorder="1" applyAlignment="1">
      <alignment horizontal="left" vertical="center"/>
    </xf>
    <xf numFmtId="0" fontId="4" fillId="0" borderId="1" xfId="0" applyFont="1" applyBorder="1" applyAlignment="1" applyProtection="1">
      <alignment vertical="center" wrapText="1"/>
      <protection locked="0"/>
    </xf>
    <xf numFmtId="0" fontId="4" fillId="0" borderId="1" xfId="0" applyFont="1" applyBorder="1" applyAlignment="1">
      <alignment horizontal="center" vertical="center"/>
    </xf>
    <xf numFmtId="165" fontId="4" fillId="0" borderId="1" xfId="0" applyNumberFormat="1" applyFont="1" applyBorder="1" applyAlignment="1" applyProtection="1">
      <alignment vertical="center" wrapText="1"/>
      <protection locked="0"/>
    </xf>
    <xf numFmtId="0" fontId="4" fillId="6" borderId="1" xfId="0" applyFont="1" applyFill="1" applyBorder="1" applyAlignment="1" applyProtection="1">
      <alignment vertical="center" wrapText="1"/>
      <protection locked="0"/>
    </xf>
    <xf numFmtId="0" fontId="8" fillId="0" borderId="1" xfId="0" applyFont="1" applyBorder="1" applyAlignment="1">
      <alignment horizontal="left" vertical="center" wrapText="1"/>
    </xf>
    <xf numFmtId="0" fontId="4" fillId="11"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11" borderId="1" xfId="0" applyFont="1" applyFill="1" applyBorder="1"/>
    <xf numFmtId="0" fontId="4" fillId="6" borderId="1" xfId="0" applyFont="1" applyFill="1" applyBorder="1"/>
    <xf numFmtId="0" fontId="4" fillId="0" borderId="1" xfId="0" applyFont="1" applyBorder="1" applyAlignment="1">
      <alignment horizontal="left"/>
    </xf>
    <xf numFmtId="0" fontId="4" fillId="0" borderId="4" xfId="0" applyFont="1" applyBorder="1" applyAlignment="1">
      <alignment horizontal="center" vertical="center"/>
    </xf>
    <xf numFmtId="0" fontId="4" fillId="6" borderId="4" xfId="0" applyFont="1" applyFill="1" applyBorder="1" applyAlignment="1">
      <alignment horizontal="center" vertical="center"/>
    </xf>
    <xf numFmtId="0" fontId="4" fillId="6" borderId="4" xfId="0" applyFont="1" applyFill="1" applyBorder="1"/>
    <xf numFmtId="0" fontId="4" fillId="0" borderId="5" xfId="0" applyFont="1" applyBorder="1" applyAlignment="1" applyProtection="1">
      <alignment vertical="center" wrapText="1"/>
      <protection locked="0"/>
    </xf>
    <xf numFmtId="0" fontId="4" fillId="0" borderId="18" xfId="0" applyFont="1" applyBorder="1" applyAlignment="1">
      <alignment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left" vertical="center" wrapText="1"/>
    </xf>
    <xf numFmtId="0" fontId="4" fillId="0" borderId="23" xfId="0" applyFont="1" applyBorder="1" applyAlignment="1" applyProtection="1">
      <alignment horizontal="left" vertical="center" wrapText="1"/>
      <protection locked="0"/>
    </xf>
    <xf numFmtId="0" fontId="4" fillId="0" borderId="23"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7" xfId="0" applyFont="1" applyBorder="1"/>
    <xf numFmtId="0" fontId="4" fillId="0" borderId="2" xfId="0" applyFont="1" applyBorder="1"/>
    <xf numFmtId="0" fontId="4" fillId="0" borderId="21" xfId="0" applyFont="1" applyBorder="1"/>
    <xf numFmtId="0" fontId="4" fillId="0" borderId="2" xfId="0" applyFont="1" applyBorder="1" applyAlignment="1">
      <alignment horizontal="left" vertical="center" wrapText="1"/>
    </xf>
    <xf numFmtId="0" fontId="4" fillId="0" borderId="23" xfId="0" applyFont="1" applyBorder="1"/>
    <xf numFmtId="0" fontId="4" fillId="0" borderId="2" xfId="0" applyFont="1" applyBorder="1" applyAlignment="1" applyProtection="1">
      <alignment vertical="center" wrapText="1"/>
      <protection locked="0"/>
    </xf>
    <xf numFmtId="0" fontId="4" fillId="6" borderId="1" xfId="0" applyFont="1" applyFill="1" applyBorder="1" applyAlignment="1">
      <alignment vertical="center"/>
    </xf>
    <xf numFmtId="0" fontId="4" fillId="6"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wrapText="1"/>
    </xf>
    <xf numFmtId="0" fontId="0" fillId="0" borderId="1" xfId="0" applyBorder="1" applyAlignment="1">
      <alignment horizontal="left" wrapText="1"/>
    </xf>
    <xf numFmtId="0" fontId="0" fillId="0" borderId="4" xfId="0" applyBorder="1"/>
    <xf numFmtId="0" fontId="0" fillId="0" borderId="1" xfId="0" applyBorder="1" applyAlignment="1">
      <alignment horizontal="left"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pplyProtection="1">
      <alignment vertical="center" wrapText="1"/>
      <protection locked="0"/>
    </xf>
    <xf numFmtId="0" fontId="4" fillId="6" borderId="1" xfId="0" applyFont="1" applyFill="1" applyBorder="1" applyAlignment="1" applyProtection="1">
      <alignment horizontal="left" vertical="center" wrapText="1"/>
      <protection locked="0"/>
    </xf>
    <xf numFmtId="0" fontId="4" fillId="13" borderId="3" xfId="0" applyFont="1" applyFill="1" applyBorder="1" applyAlignment="1" applyProtection="1">
      <alignment horizontal="center" vertical="center"/>
      <protection locked="0"/>
    </xf>
    <xf numFmtId="0" fontId="4" fillId="14"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0" fontId="12" fillId="10" borderId="1" xfId="0" applyFont="1" applyFill="1" applyBorder="1" applyAlignment="1" applyProtection="1">
      <alignment horizontal="left" vertical="center" wrapText="1"/>
      <protection locked="0"/>
    </xf>
    <xf numFmtId="0" fontId="12" fillId="0" borderId="5" xfId="0" applyFont="1" applyBorder="1" applyAlignment="1" applyProtection="1">
      <alignment vertical="center" wrapText="1"/>
      <protection locked="0"/>
    </xf>
    <xf numFmtId="0" fontId="4" fillId="6" borderId="5" xfId="0" applyFont="1" applyFill="1" applyBorder="1" applyAlignment="1" applyProtection="1">
      <alignment horizontal="left" vertical="center" wrapText="1"/>
      <protection locked="0"/>
    </xf>
    <xf numFmtId="0" fontId="4" fillId="6" borderId="10" xfId="0" applyFont="1" applyFill="1" applyBorder="1" applyAlignment="1" applyProtection="1">
      <alignment vertical="center" wrapText="1"/>
      <protection locked="0"/>
    </xf>
    <xf numFmtId="0" fontId="0" fillId="6" borderId="0" xfId="0" applyFill="1"/>
    <xf numFmtId="0" fontId="6" fillId="6" borderId="8" xfId="0" applyFont="1" applyFill="1" applyBorder="1" applyAlignment="1">
      <alignment horizontal="center" vertical="center"/>
    </xf>
    <xf numFmtId="0" fontId="6" fillId="6" borderId="10" xfId="0" applyFont="1" applyFill="1" applyBorder="1" applyAlignment="1">
      <alignment horizontal="center" vertical="center" wrapText="1"/>
    </xf>
    <xf numFmtId="0" fontId="14" fillId="0" borderId="1" xfId="0" applyFont="1" applyBorder="1" applyAlignment="1">
      <alignment vertical="center"/>
    </xf>
    <xf numFmtId="0" fontId="8" fillId="6" borderId="12" xfId="0" applyFont="1" applyFill="1" applyBorder="1" applyAlignment="1">
      <alignment horizontal="center" vertical="center" wrapText="1"/>
    </xf>
    <xf numFmtId="0" fontId="4" fillId="8" borderId="4" xfId="0" applyFont="1" applyFill="1" applyBorder="1" applyAlignment="1">
      <alignment vertical="center"/>
    </xf>
    <xf numFmtId="0" fontId="6" fillId="6" borderId="2" xfId="0" applyFont="1" applyFill="1" applyBorder="1" applyAlignment="1">
      <alignment horizontal="center" vertical="center"/>
    </xf>
    <xf numFmtId="0" fontId="8" fillId="6" borderId="1" xfId="0" applyFont="1" applyFill="1" applyBorder="1" applyAlignment="1">
      <alignment horizontal="left" vertical="center" wrapText="1"/>
    </xf>
    <xf numFmtId="0" fontId="4" fillId="8" borderId="1" xfId="0" applyFont="1" applyFill="1" applyBorder="1" applyAlignment="1">
      <alignment vertical="center"/>
    </xf>
    <xf numFmtId="0" fontId="6" fillId="6" borderId="7" xfId="0" applyFont="1" applyFill="1" applyBorder="1" applyAlignment="1">
      <alignment horizontal="center" vertical="center"/>
    </xf>
    <xf numFmtId="0" fontId="8"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0" fontId="4" fillId="6" borderId="4" xfId="0" applyFont="1" applyFill="1" applyBorder="1" applyAlignment="1">
      <alignment vertical="center"/>
    </xf>
    <xf numFmtId="0" fontId="8" fillId="6" borderId="7" xfId="0" applyFont="1" applyFill="1" applyBorder="1" applyAlignment="1">
      <alignment vertical="center" wrapText="1"/>
    </xf>
    <xf numFmtId="0" fontId="4" fillId="6" borderId="3" xfId="0" applyFont="1" applyFill="1" applyBorder="1" applyAlignment="1">
      <alignment horizontal="justify" vertical="center" wrapText="1"/>
    </xf>
    <xf numFmtId="0" fontId="8" fillId="0" borderId="4"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6" borderId="7" xfId="0" applyFont="1" applyFill="1" applyBorder="1"/>
    <xf numFmtId="0" fontId="4" fillId="8" borderId="2" xfId="0" applyFont="1" applyFill="1" applyBorder="1"/>
    <xf numFmtId="0" fontId="4" fillId="8" borderId="2" xfId="0" applyFont="1" applyFill="1" applyBorder="1" applyAlignment="1">
      <alignment vertical="center"/>
    </xf>
    <xf numFmtId="0" fontId="4" fillId="0" borderId="12" xfId="0" applyFont="1" applyBorder="1" applyAlignment="1">
      <alignment horizontal="center"/>
    </xf>
    <xf numFmtId="0" fontId="4" fillId="6" borderId="2" xfId="0" applyFont="1" applyFill="1" applyBorder="1"/>
    <xf numFmtId="0" fontId="4" fillId="6" borderId="5" xfId="0" applyFont="1" applyFill="1" applyBorder="1"/>
    <xf numFmtId="0" fontId="8" fillId="6" borderId="3" xfId="0" applyFont="1" applyFill="1" applyBorder="1" applyAlignment="1">
      <alignment horizontal="justify" vertical="center" wrapText="1"/>
    </xf>
    <xf numFmtId="0" fontId="4" fillId="0" borderId="12" xfId="0" applyFont="1" applyBorder="1" applyAlignment="1" applyProtection="1">
      <alignment vertical="center" wrapText="1"/>
      <protection locked="0"/>
    </xf>
    <xf numFmtId="0" fontId="4" fillId="0" borderId="16" xfId="0" applyFont="1" applyBorder="1"/>
    <xf numFmtId="0" fontId="4" fillId="0" borderId="10" xfId="0" applyFont="1" applyBorder="1"/>
    <xf numFmtId="0" fontId="4" fillId="8" borderId="10" xfId="0" applyFont="1" applyFill="1" applyBorder="1"/>
    <xf numFmtId="0" fontId="4" fillId="6" borderId="10" xfId="0" applyFont="1" applyFill="1" applyBorder="1"/>
    <xf numFmtId="0" fontId="8" fillId="6" borderId="3" xfId="0" applyFont="1" applyFill="1" applyBorder="1" applyAlignment="1">
      <alignment horizontal="left" vertical="center" wrapText="1"/>
    </xf>
    <xf numFmtId="0" fontId="8" fillId="6" borderId="8" xfId="0" applyFont="1" applyFill="1" applyBorder="1" applyAlignment="1">
      <alignment horizontal="left" vertical="center" wrapText="1"/>
    </xf>
    <xf numFmtId="0" fontId="4" fillId="0" borderId="8" xfId="0" applyFont="1" applyBorder="1" applyAlignment="1" applyProtection="1">
      <alignment vertical="center" wrapText="1"/>
      <protection locked="0"/>
    </xf>
    <xf numFmtId="0" fontId="4" fillId="0" borderId="9" xfId="0" applyFont="1" applyBorder="1"/>
    <xf numFmtId="0" fontId="4" fillId="0" borderId="5" xfId="0" applyFont="1" applyBorder="1"/>
    <xf numFmtId="0" fontId="0" fillId="8" borderId="0" xfId="0" applyFill="1"/>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left" vertical="top" wrapText="1"/>
      <protection locked="0"/>
    </xf>
    <xf numFmtId="0" fontId="4" fillId="0" borderId="8" xfId="0" applyFont="1" applyBorder="1" applyAlignment="1" applyProtection="1">
      <alignment horizontal="center" vertical="center"/>
      <protection locked="0"/>
    </xf>
    <xf numFmtId="0" fontId="4" fillId="6" borderId="2" xfId="0" applyFont="1" applyFill="1" applyBorder="1" applyAlignment="1" applyProtection="1">
      <alignment vertical="center" wrapText="1"/>
      <protection locked="0"/>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left" vertical="top" wrapText="1"/>
      <protection locked="0"/>
    </xf>
    <xf numFmtId="0" fontId="4" fillId="0" borderId="1" xfId="0" applyFont="1" applyBorder="1" applyAlignment="1">
      <alignment vertical="top" wrapText="1"/>
    </xf>
    <xf numFmtId="0" fontId="4" fillId="6" borderId="5" xfId="0" applyFont="1" applyFill="1" applyBorder="1" applyAlignment="1" applyProtection="1">
      <alignment vertical="center" wrapText="1"/>
      <protection locked="0"/>
    </xf>
    <xf numFmtId="0" fontId="4" fillId="0" borderId="0" xfId="0" applyFont="1" applyAlignment="1">
      <alignment horizontal="left" wrapText="1"/>
    </xf>
    <xf numFmtId="4" fontId="4" fillId="0" borderId="1" xfId="0" applyNumberFormat="1" applyFont="1" applyBorder="1" applyAlignment="1">
      <alignment vertical="center"/>
    </xf>
    <xf numFmtId="0" fontId="4" fillId="0" borderId="25" xfId="0" applyFont="1" applyBorder="1" applyAlignment="1" applyProtection="1">
      <alignment horizontal="left" vertical="center" wrapText="1"/>
      <protection locked="0"/>
    </xf>
    <xf numFmtId="0" fontId="4" fillId="8" borderId="32" xfId="0" applyFont="1" applyFill="1" applyBorder="1" applyAlignment="1">
      <alignment horizontal="center" vertical="center"/>
    </xf>
    <xf numFmtId="0" fontId="4" fillId="8" borderId="18" xfId="0" applyFont="1" applyFill="1" applyBorder="1" applyAlignment="1">
      <alignment horizontal="center" vertical="center"/>
    </xf>
    <xf numFmtId="165" fontId="4" fillId="0" borderId="33" xfId="0" applyNumberFormat="1" applyFont="1" applyBorder="1" applyAlignment="1" applyProtection="1">
      <alignment vertical="center" wrapText="1"/>
      <protection locked="0"/>
    </xf>
    <xf numFmtId="0" fontId="4" fillId="8" borderId="23" xfId="0" applyFont="1" applyFill="1" applyBorder="1"/>
    <xf numFmtId="0" fontId="4" fillId="0" borderId="23" xfId="0" applyFont="1" applyBorder="1" applyAlignment="1" applyProtection="1">
      <alignment vertical="center" wrapText="1"/>
      <protection locked="0"/>
    </xf>
    <xf numFmtId="165" fontId="4" fillId="0" borderId="24" xfId="0" applyNumberFormat="1" applyFont="1" applyBorder="1" applyAlignment="1" applyProtection="1">
      <alignment vertical="center" wrapText="1"/>
      <protection locked="0"/>
    </xf>
    <xf numFmtId="0" fontId="4" fillId="0" borderId="18" xfId="0" applyFont="1" applyBorder="1" applyAlignment="1" applyProtection="1">
      <alignment horizontal="left" vertical="center" wrapText="1"/>
      <protection locked="0"/>
    </xf>
    <xf numFmtId="0" fontId="4" fillId="8" borderId="7" xfId="0" applyFont="1" applyFill="1" applyBorder="1"/>
    <xf numFmtId="0" fontId="4" fillId="0" borderId="33" xfId="0" applyFont="1" applyBorder="1"/>
    <xf numFmtId="0" fontId="4" fillId="0" borderId="40" xfId="0" applyFont="1" applyBorder="1"/>
    <xf numFmtId="0" fontId="4" fillId="0" borderId="32" xfId="0" applyFont="1" applyBorder="1"/>
    <xf numFmtId="0" fontId="4" fillId="6" borderId="18" xfId="0" applyFont="1" applyFill="1" applyBorder="1"/>
    <xf numFmtId="0" fontId="4" fillId="0" borderId="18" xfId="0" applyFont="1" applyBorder="1"/>
    <xf numFmtId="0" fontId="4" fillId="8" borderId="18" xfId="0" applyFont="1" applyFill="1" applyBorder="1"/>
    <xf numFmtId="0" fontId="4" fillId="8" borderId="5" xfId="0" applyFont="1" applyFill="1" applyBorder="1"/>
    <xf numFmtId="0" fontId="4" fillId="0" borderId="32" xfId="0" applyFont="1" applyBorder="1" applyAlignment="1">
      <alignment horizontal="center" vertical="center"/>
    </xf>
    <xf numFmtId="0" fontId="4" fillId="0" borderId="19" xfId="0" applyFont="1" applyBorder="1" applyAlignment="1">
      <alignment vertical="center"/>
    </xf>
    <xf numFmtId="0" fontId="4" fillId="0" borderId="21" xfId="0" applyFont="1" applyBorder="1" applyAlignment="1">
      <alignment vertical="center"/>
    </xf>
    <xf numFmtId="0" fontId="4" fillId="0" borderId="40" xfId="0" applyFont="1" applyBorder="1" applyAlignment="1">
      <alignment horizontal="center" vertical="center"/>
    </xf>
    <xf numFmtId="0" fontId="4" fillId="8" borderId="23" xfId="0" applyFont="1" applyFill="1" applyBorder="1" applyAlignment="1">
      <alignment horizontal="center" vertical="center"/>
    </xf>
    <xf numFmtId="0" fontId="4" fillId="0" borderId="24" xfId="0" applyFont="1" applyBorder="1" applyAlignment="1">
      <alignment vertical="center"/>
    </xf>
    <xf numFmtId="0" fontId="7" fillId="0" borderId="1"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8" borderId="0" xfId="0" applyFont="1" applyFill="1" applyAlignment="1">
      <alignment vertical="center"/>
    </xf>
    <xf numFmtId="0" fontId="4" fillId="0" borderId="3" xfId="0" applyFont="1" applyBorder="1" applyAlignment="1" applyProtection="1">
      <alignment vertical="center" wrapText="1"/>
      <protection locked="0"/>
    </xf>
    <xf numFmtId="4" fontId="4" fillId="0" borderId="1" xfId="0" applyNumberFormat="1" applyFont="1" applyBorder="1" applyAlignment="1">
      <alignment horizontal="center" vertical="center"/>
    </xf>
    <xf numFmtId="43" fontId="4" fillId="0" borderId="1" xfId="1" applyFont="1" applyBorder="1"/>
    <xf numFmtId="0" fontId="4" fillId="0" borderId="3" xfId="0" applyFont="1" applyBorder="1"/>
    <xf numFmtId="0" fontId="4" fillId="8" borderId="3" xfId="0" applyFont="1" applyFill="1" applyBorder="1" applyAlignment="1">
      <alignment horizontal="center"/>
    </xf>
    <xf numFmtId="0" fontId="4" fillId="8" borderId="27" xfId="0" applyFont="1" applyFill="1" applyBorder="1" applyAlignment="1">
      <alignment horizontal="center"/>
    </xf>
    <xf numFmtId="0" fontId="4" fillId="8" borderId="4" xfId="0" applyFont="1" applyFill="1" applyBorder="1" applyAlignment="1">
      <alignment horizontal="center"/>
    </xf>
    <xf numFmtId="0" fontId="4" fillId="0" borderId="12" xfId="0" applyFont="1" applyBorder="1"/>
    <xf numFmtId="4" fontId="4" fillId="0" borderId="1" xfId="0" applyNumberFormat="1" applyFont="1" applyBorder="1"/>
    <xf numFmtId="0" fontId="5" fillId="5" borderId="60" xfId="0" applyFont="1" applyFill="1" applyBorder="1" applyAlignment="1">
      <alignment horizontal="center" vertical="center"/>
    </xf>
    <xf numFmtId="0" fontId="6" fillId="4" borderId="21" xfId="0" applyFont="1" applyFill="1" applyBorder="1" applyAlignment="1">
      <alignment horizontal="center" vertical="center"/>
    </xf>
    <xf numFmtId="0" fontId="4" fillId="0" borderId="62"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6" xfId="0" applyFont="1" applyBorder="1"/>
    <xf numFmtId="0" fontId="6" fillId="6" borderId="1" xfId="0" applyFont="1" applyFill="1" applyBorder="1" applyAlignment="1">
      <alignment horizontal="center" vertical="center"/>
    </xf>
    <xf numFmtId="0" fontId="6"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horizontal="center" vertical="center"/>
    </xf>
    <xf numFmtId="0" fontId="6" fillId="6" borderId="2"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4" fillId="8" borderId="1" xfId="0" applyFont="1" applyFill="1" applyBorder="1" applyAlignment="1" applyProtection="1">
      <alignment horizontal="left" vertical="center" wrapText="1"/>
      <protection locked="0"/>
    </xf>
    <xf numFmtId="0" fontId="6" fillId="8" borderId="1" xfId="0" applyFont="1" applyFill="1" applyBorder="1" applyAlignment="1">
      <alignment horizontal="center" vertical="center"/>
    </xf>
    <xf numFmtId="0" fontId="6" fillId="8" borderId="1" xfId="0" applyFont="1" applyFill="1" applyBorder="1" applyAlignment="1">
      <alignment vertical="center"/>
    </xf>
    <xf numFmtId="0" fontId="14" fillId="0" borderId="1" xfId="0" applyFont="1" applyBorder="1" applyAlignment="1">
      <alignment vertical="center" wrapText="1"/>
    </xf>
    <xf numFmtId="0" fontId="4" fillId="8" borderId="1" xfId="0" applyFont="1" applyFill="1" applyBorder="1" applyAlignment="1">
      <alignment horizontal="center"/>
    </xf>
    <xf numFmtId="2" fontId="4"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2" fontId="7" fillId="8" borderId="1" xfId="0" applyNumberFormat="1" applyFont="1" applyFill="1" applyBorder="1" applyAlignment="1">
      <alignment horizontal="center" vertical="center"/>
    </xf>
    <xf numFmtId="0" fontId="8" fillId="0" borderId="1" xfId="0" applyFont="1" applyBorder="1" applyAlignment="1">
      <alignment vertical="center" wrapText="1"/>
    </xf>
    <xf numFmtId="10" fontId="4" fillId="8" borderId="1" xfId="0" applyNumberFormat="1" applyFont="1" applyFill="1" applyBorder="1" applyAlignment="1">
      <alignment vertical="center"/>
    </xf>
    <xf numFmtId="10" fontId="4" fillId="0" borderId="1" xfId="0" applyNumberFormat="1" applyFont="1" applyBorder="1" applyAlignment="1">
      <alignment vertical="center"/>
    </xf>
    <xf numFmtId="165" fontId="4" fillId="0" borderId="4" xfId="0" applyNumberFormat="1" applyFont="1" applyBorder="1" applyAlignment="1" applyProtection="1">
      <alignment vertical="center" wrapText="1"/>
      <protection locked="0"/>
    </xf>
    <xf numFmtId="0" fontId="6" fillId="4" borderId="37"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20" fillId="8" borderId="1" xfId="0" applyFont="1" applyFill="1" applyBorder="1" applyAlignment="1">
      <alignment vertical="center"/>
    </xf>
    <xf numFmtId="0" fontId="6" fillId="4" borderId="33" xfId="0" applyFont="1" applyFill="1" applyBorder="1" applyAlignment="1">
      <alignment horizontal="center" vertical="center"/>
    </xf>
    <xf numFmtId="0" fontId="14"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5" fontId="4" fillId="0" borderId="1" xfId="0" applyNumberFormat="1" applyFont="1" applyBorder="1" applyAlignment="1" applyProtection="1">
      <alignment horizontal="left" vertical="center" wrapText="1"/>
      <protection locked="0"/>
    </xf>
    <xf numFmtId="0" fontId="4" fillId="8" borderId="1" xfId="0" applyFont="1" applyFill="1" applyBorder="1" applyAlignment="1" applyProtection="1">
      <alignment vertical="center" wrapText="1"/>
      <protection locked="0"/>
    </xf>
    <xf numFmtId="0" fontId="20" fillId="8" borderId="1" xfId="0"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4" fillId="6" borderId="1" xfId="0" applyFont="1" applyFill="1" applyBorder="1" applyAlignment="1">
      <alignment horizontal="left" vertical="center"/>
    </xf>
    <xf numFmtId="0" fontId="4" fillId="8" borderId="1" xfId="0" applyFont="1" applyFill="1" applyBorder="1" applyAlignment="1">
      <alignment horizontal="left" vertical="center"/>
    </xf>
    <xf numFmtId="166" fontId="4" fillId="0" borderId="1" xfId="0" applyNumberFormat="1" applyFont="1" applyBorder="1" applyAlignment="1">
      <alignment vertical="center" wrapText="1"/>
    </xf>
    <xf numFmtId="166" fontId="4" fillId="0" borderId="1" xfId="0" applyNumberFormat="1" applyFont="1" applyBorder="1" applyAlignment="1" applyProtection="1">
      <alignment vertical="center" wrapText="1"/>
      <protection locked="0"/>
    </xf>
    <xf numFmtId="0" fontId="24" fillId="5"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10" borderId="1" xfId="0" applyFont="1" applyFill="1" applyBorder="1" applyAlignment="1">
      <alignment horizontal="left" vertical="center" wrapText="1"/>
    </xf>
    <xf numFmtId="0" fontId="5" fillId="5" borderId="1" xfId="7" applyFont="1" applyFill="1" applyBorder="1" applyAlignment="1">
      <alignment horizontal="center" vertical="center"/>
    </xf>
    <xf numFmtId="0" fontId="5" fillId="3" borderId="1" xfId="7" applyFont="1" applyFill="1" applyBorder="1" applyAlignment="1">
      <alignment horizontal="center" vertical="center"/>
    </xf>
    <xf numFmtId="0" fontId="5" fillId="3" borderId="1" xfId="7" applyFont="1" applyFill="1" applyBorder="1" applyAlignment="1">
      <alignment horizontal="center" vertical="center" wrapText="1"/>
    </xf>
    <xf numFmtId="0" fontId="6" fillId="15" borderId="1" xfId="7" applyFont="1" applyFill="1" applyBorder="1" applyAlignment="1">
      <alignment horizontal="center" vertical="center"/>
    </xf>
    <xf numFmtId="0" fontId="4" fillId="0" borderId="1" xfId="7" applyFont="1" applyBorder="1" applyAlignment="1" applyProtection="1">
      <alignment horizontal="left" vertical="center" wrapText="1"/>
      <protection locked="0"/>
    </xf>
    <xf numFmtId="0" fontId="4" fillId="0" borderId="1" xfId="7" applyFont="1" applyBorder="1" applyAlignment="1">
      <alignment horizontal="center" vertical="center"/>
    </xf>
    <xf numFmtId="0" fontId="4" fillId="8" borderId="1" xfId="7" applyFont="1" applyFill="1" applyBorder="1"/>
    <xf numFmtId="0" fontId="4" fillId="0" borderId="1" xfId="7" applyFont="1" applyBorder="1"/>
    <xf numFmtId="0" fontId="4" fillId="0" borderId="1" xfId="7" applyFont="1" applyBorder="1" applyAlignment="1">
      <alignment vertical="center"/>
    </xf>
    <xf numFmtId="0" fontId="4" fillId="0" borderId="1" xfId="8" applyFont="1" applyBorder="1" applyAlignment="1">
      <alignment horizontal="left" vertical="center" wrapText="1"/>
    </xf>
    <xf numFmtId="165" fontId="4" fillId="0" borderId="1" xfId="7" applyNumberFormat="1" applyFont="1" applyBorder="1" applyAlignment="1" applyProtection="1">
      <alignment vertical="center" wrapText="1"/>
      <protection locked="0"/>
    </xf>
    <xf numFmtId="0" fontId="4" fillId="0" borderId="1" xfId="7" applyFont="1" applyBorder="1" applyAlignment="1" applyProtection="1">
      <alignment vertical="center" wrapText="1"/>
      <protection locked="0"/>
    </xf>
    <xf numFmtId="0" fontId="4" fillId="0" borderId="1" xfId="7" applyFont="1" applyBorder="1" applyAlignment="1">
      <alignment vertical="center" wrapText="1"/>
    </xf>
    <xf numFmtId="0" fontId="4" fillId="8" borderId="1" xfId="7" applyFont="1" applyFill="1" applyBorder="1" applyAlignment="1">
      <alignment horizontal="center" vertical="center"/>
    </xf>
    <xf numFmtId="0" fontId="4" fillId="8" borderId="1" xfId="7" applyFont="1" applyFill="1" applyBorder="1" applyAlignment="1">
      <alignment vertical="center"/>
    </xf>
    <xf numFmtId="0" fontId="4" fillId="8" borderId="1" xfId="7" applyFont="1" applyFill="1" applyBorder="1" applyAlignment="1" applyProtection="1">
      <alignment vertical="center" wrapText="1"/>
      <protection locked="0"/>
    </xf>
    <xf numFmtId="0" fontId="4" fillId="0" borderId="1" xfId="7" applyFont="1" applyBorder="1" applyAlignment="1">
      <alignment wrapText="1"/>
    </xf>
    <xf numFmtId="4" fontId="4" fillId="0" borderId="1" xfId="6"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9" fontId="4" fillId="0" borderId="1" xfId="2" applyFont="1" applyBorder="1" applyAlignment="1">
      <alignment horizontal="left" vertical="center" wrapText="1"/>
    </xf>
    <xf numFmtId="0" fontId="4" fillId="4" borderId="1"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pplyProtection="1">
      <alignment horizontal="center" vertical="center" wrapText="1"/>
      <protection locked="0"/>
    </xf>
    <xf numFmtId="0" fontId="5" fillId="3" borderId="14" xfId="0" applyFont="1" applyFill="1" applyBorder="1" applyAlignment="1">
      <alignment horizontal="center" vertical="center"/>
    </xf>
    <xf numFmtId="0" fontId="25" fillId="0" borderId="0" xfId="0" applyFont="1"/>
    <xf numFmtId="0" fontId="29" fillId="0" borderId="63" xfId="0" applyFont="1" applyBorder="1" applyAlignment="1">
      <alignment horizontal="center" vertical="center"/>
    </xf>
    <xf numFmtId="0" fontId="29" fillId="0" borderId="63" xfId="0" applyFont="1" applyBorder="1" applyAlignment="1">
      <alignment horizontal="left" vertical="center" wrapText="1"/>
    </xf>
    <xf numFmtId="0" fontId="30" fillId="16" borderId="63" xfId="0" applyFont="1" applyFill="1" applyBorder="1" applyAlignment="1">
      <alignment horizontal="center" vertical="center"/>
    </xf>
    <xf numFmtId="0" fontId="6" fillId="4" borderId="1"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8" borderId="2" xfId="0" applyFont="1" applyFill="1" applyBorder="1" applyAlignment="1">
      <alignment horizontal="center" vertical="center"/>
    </xf>
    <xf numFmtId="0" fontId="4" fillId="0" borderId="2" xfId="0" applyFont="1" applyBorder="1" applyAlignment="1">
      <alignment vertical="center"/>
    </xf>
    <xf numFmtId="0" fontId="4" fillId="0" borderId="33" xfId="0" applyFont="1" applyBorder="1" applyAlignment="1">
      <alignment vertical="center"/>
    </xf>
    <xf numFmtId="0" fontId="0" fillId="0" borderId="6" xfId="0" applyBorder="1"/>
    <xf numFmtId="0" fontId="0" fillId="0" borderId="28" xfId="0" applyBorder="1"/>
    <xf numFmtId="0" fontId="0" fillId="0" borderId="28" xfId="0" applyBorder="1" applyAlignment="1">
      <alignment wrapText="1"/>
    </xf>
    <xf numFmtId="0" fontId="0" fillId="0" borderId="7" xfId="0" applyBorder="1"/>
    <xf numFmtId="0" fontId="0" fillId="0" borderId="15" xfId="0" applyBorder="1"/>
    <xf numFmtId="0" fontId="0" fillId="0" borderId="16" xfId="0" applyBorder="1"/>
    <xf numFmtId="0" fontId="5" fillId="5" borderId="8" xfId="0" applyFont="1" applyFill="1" applyBorder="1" applyAlignment="1">
      <alignment horizontal="center" vertical="center"/>
    </xf>
    <xf numFmtId="0" fontId="11" fillId="0" borderId="28" xfId="0" applyFont="1" applyBorder="1" applyAlignment="1">
      <alignment horizontal="left" vertical="center"/>
    </xf>
    <xf numFmtId="0" fontId="4" fillId="0" borderId="37" xfId="0" applyFont="1" applyBorder="1"/>
    <xf numFmtId="0" fontId="27" fillId="0" borderId="0" xfId="0" applyFont="1" applyAlignment="1">
      <alignment horizontal="center" vertical="center"/>
    </xf>
    <xf numFmtId="0" fontId="28" fillId="0" borderId="0" xfId="0" applyFont="1" applyAlignment="1">
      <alignment horizontal="center" vertical="center"/>
    </xf>
    <xf numFmtId="49" fontId="26" fillId="0" borderId="0" xfId="0" applyNumberFormat="1" applyFont="1" applyAlignment="1">
      <alignment horizontal="center" vertical="center"/>
    </xf>
    <xf numFmtId="0" fontId="4" fillId="0" borderId="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8" borderId="3" xfId="0" applyFont="1" applyFill="1" applyBorder="1" applyAlignment="1">
      <alignment horizontal="center"/>
    </xf>
    <xf numFmtId="0" fontId="4" fillId="8" borderId="27" xfId="0" applyFont="1" applyFill="1" applyBorder="1" applyAlignment="1">
      <alignment horizontal="center"/>
    </xf>
    <xf numFmtId="0" fontId="4" fillId="8" borderId="4" xfId="0" applyFont="1" applyFill="1" applyBorder="1" applyAlignment="1">
      <alignment horizontal="center"/>
    </xf>
    <xf numFmtId="0" fontId="4" fillId="8" borderId="1" xfId="0" applyFont="1" applyFill="1" applyBorder="1" applyAlignment="1">
      <alignment horizont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31" fillId="5" borderId="15" xfId="0" applyFont="1" applyFill="1" applyBorder="1" applyAlignment="1">
      <alignment horizontal="center" vertical="center"/>
    </xf>
    <xf numFmtId="0" fontId="31" fillId="5" borderId="0" xfId="0" applyFont="1" applyFill="1" applyAlignment="1">
      <alignment horizontal="center" vertical="center"/>
    </xf>
    <xf numFmtId="0" fontId="31" fillId="5"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5" fillId="3" borderId="1" xfId="0" applyFont="1" applyFill="1" applyBorder="1" applyAlignment="1">
      <alignment horizontal="center"/>
    </xf>
    <xf numFmtId="0" fontId="6" fillId="4" borderId="1" xfId="0" applyFont="1" applyFill="1" applyBorder="1" applyAlignment="1">
      <alignment horizontal="center"/>
    </xf>
    <xf numFmtId="0" fontId="4" fillId="8" borderId="3" xfId="0" applyFont="1" applyFill="1" applyBorder="1" applyAlignment="1" applyProtection="1">
      <alignment horizontal="center" vertical="center" wrapText="1"/>
      <protection locked="0"/>
    </xf>
    <xf numFmtId="0" fontId="4" fillId="8" borderId="27"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27"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1" xfId="0" applyFont="1" applyBorder="1" applyAlignment="1">
      <alignment horizontal="center"/>
    </xf>
    <xf numFmtId="0" fontId="31" fillId="5" borderId="46" xfId="0" applyFont="1" applyFill="1" applyBorder="1" applyAlignment="1">
      <alignment horizontal="center" vertical="center"/>
    </xf>
    <xf numFmtId="0" fontId="31" fillId="5" borderId="58" xfId="0" applyFont="1" applyFill="1" applyBorder="1" applyAlignment="1">
      <alignment horizontal="center" vertical="center"/>
    </xf>
    <xf numFmtId="0" fontId="31" fillId="5" borderId="75" xfId="0" applyFont="1" applyFill="1" applyBorder="1" applyAlignment="1">
      <alignment horizontal="center" vertical="center"/>
    </xf>
    <xf numFmtId="0" fontId="5" fillId="3" borderId="0" xfId="0" applyFont="1" applyFill="1" applyAlignment="1">
      <alignment horizontal="center" vertical="center"/>
    </xf>
    <xf numFmtId="0" fontId="5" fillId="3" borderId="61"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1" xfId="0" applyFont="1" applyFill="1" applyBorder="1" applyAlignment="1">
      <alignment horizontal="center"/>
    </xf>
    <xf numFmtId="0" fontId="4" fillId="8" borderId="12" xfId="0" applyFont="1" applyFill="1" applyBorder="1" applyAlignment="1">
      <alignment horizontal="center"/>
    </xf>
    <xf numFmtId="0" fontId="4" fillId="0" borderId="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8" borderId="6" xfId="0" applyFont="1" applyFill="1" applyBorder="1" applyAlignment="1">
      <alignment horizontal="center"/>
    </xf>
    <xf numFmtId="0" fontId="4" fillId="8" borderId="7" xfId="0" applyFont="1" applyFill="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8" borderId="27" xfId="0" applyFont="1" applyFill="1" applyBorder="1" applyAlignment="1">
      <alignment horizontal="center" vertical="center"/>
    </xf>
    <xf numFmtId="0" fontId="4" fillId="8" borderId="2" xfId="0" applyFont="1" applyFill="1" applyBorder="1" applyAlignment="1">
      <alignment vertical="center"/>
    </xf>
    <xf numFmtId="0" fontId="4" fillId="8" borderId="5" xfId="0" applyFont="1" applyFill="1" applyBorder="1" applyAlignment="1">
      <alignment vertical="center"/>
    </xf>
    <xf numFmtId="0" fontId="4" fillId="0" borderId="2"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5" xfId="0" applyFont="1" applyBorder="1" applyAlignment="1" applyProtection="1">
      <alignment vertical="center"/>
      <protection locked="0"/>
    </xf>
    <xf numFmtId="0" fontId="0" fillId="0" borderId="24" xfId="0" applyBorder="1" applyAlignment="1">
      <alignment horizontal="center"/>
    </xf>
    <xf numFmtId="0" fontId="0" fillId="0" borderId="80" xfId="0" applyBorder="1" applyAlignment="1">
      <alignment horizontal="center"/>
    </xf>
    <xf numFmtId="0" fontId="0" fillId="0" borderId="81" xfId="0" applyBorder="1" applyAlignment="1">
      <alignment horizontal="center"/>
    </xf>
    <xf numFmtId="0" fontId="0" fillId="0" borderId="74" xfId="0" applyBorder="1" applyAlignment="1">
      <alignment horizontal="center"/>
    </xf>
    <xf numFmtId="0" fontId="0" fillId="0" borderId="65" xfId="0" applyBorder="1" applyAlignment="1">
      <alignment horizontal="center"/>
    </xf>
    <xf numFmtId="0" fontId="0" fillId="0" borderId="73" xfId="0" applyBorder="1" applyAlignment="1">
      <alignment horizontal="center"/>
    </xf>
    <xf numFmtId="0" fontId="32" fillId="0" borderId="6" xfId="0" applyFont="1" applyBorder="1" applyAlignment="1">
      <alignment horizontal="left" vertical="center"/>
    </xf>
    <xf numFmtId="0" fontId="32" fillId="0" borderId="28" xfId="0" applyFont="1" applyBorder="1" applyAlignment="1">
      <alignment horizontal="left" vertical="center"/>
    </xf>
    <xf numFmtId="0" fontId="32" fillId="0" borderId="7" xfId="0" applyFont="1" applyBorder="1" applyAlignment="1">
      <alignment horizontal="left" vertical="center"/>
    </xf>
    <xf numFmtId="0" fontId="32" fillId="0" borderId="82" xfId="0" applyFont="1" applyBorder="1" applyAlignment="1">
      <alignment horizontal="left" vertical="center"/>
    </xf>
    <xf numFmtId="0" fontId="32" fillId="0" borderId="64" xfId="0" applyFont="1" applyBorder="1" applyAlignment="1">
      <alignment horizontal="left" vertical="center"/>
    </xf>
    <xf numFmtId="0" fontId="32" fillId="0" borderId="78" xfId="0" applyFont="1" applyBorder="1" applyAlignment="1">
      <alignment horizontal="left" vertical="center"/>
    </xf>
    <xf numFmtId="0" fontId="33" fillId="6" borderId="83" xfId="0" applyFont="1" applyFill="1" applyBorder="1" applyAlignment="1" applyProtection="1">
      <alignment horizontal="left" vertical="center"/>
      <protection locked="0"/>
    </xf>
    <xf numFmtId="0" fontId="33" fillId="6" borderId="68" xfId="0" applyFont="1" applyFill="1" applyBorder="1" applyAlignment="1" applyProtection="1">
      <alignment horizontal="left" vertical="center"/>
      <protection locked="0"/>
    </xf>
    <xf numFmtId="0" fontId="33" fillId="6" borderId="76" xfId="0" applyFont="1" applyFill="1" applyBorder="1" applyAlignment="1" applyProtection="1">
      <alignment horizontal="left" vertical="center"/>
      <protection locked="0"/>
    </xf>
    <xf numFmtId="0" fontId="33" fillId="6" borderId="8" xfId="0" applyFont="1" applyFill="1" applyBorder="1" applyAlignment="1" applyProtection="1">
      <alignment horizontal="left" vertical="center"/>
      <protection locked="0"/>
    </xf>
    <xf numFmtId="0" fontId="33" fillId="6" borderId="14" xfId="0" applyFont="1" applyFill="1" applyBorder="1" applyAlignment="1" applyProtection="1">
      <alignment horizontal="left" vertical="center"/>
      <protection locked="0"/>
    </xf>
    <xf numFmtId="0" fontId="33" fillId="6" borderId="9" xfId="0" applyFont="1" applyFill="1" applyBorder="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6" fillId="4" borderId="37" xfId="0" applyFont="1" applyFill="1" applyBorder="1" applyAlignment="1">
      <alignment horizontal="center" vertical="center"/>
    </xf>
    <xf numFmtId="0" fontId="6" fillId="4" borderId="6" xfId="0" applyFont="1" applyFill="1" applyBorder="1" applyAlignment="1">
      <alignment horizontal="center" vertical="center" wrapText="1"/>
    </xf>
    <xf numFmtId="0" fontId="5" fillId="3" borderId="35" xfId="0" applyFont="1" applyFill="1" applyBorder="1" applyAlignment="1">
      <alignment horizont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6" fillId="4" borderId="7" xfId="0" applyFont="1" applyFill="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8" fillId="0" borderId="1" xfId="0" applyFont="1" applyBorder="1" applyAlignment="1">
      <alignment horizontal="center" vertical="center" wrapText="1"/>
    </xf>
    <xf numFmtId="2" fontId="4" fillId="8" borderId="1" xfId="0" applyNumberFormat="1"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justify" vertical="center" wrapText="1"/>
      <protection locked="0"/>
    </xf>
    <xf numFmtId="10" fontId="4" fillId="8" borderId="1" xfId="0" applyNumberFormat="1" applyFont="1" applyFill="1" applyBorder="1" applyAlignment="1">
      <alignment horizontal="center" vertical="center"/>
    </xf>
    <xf numFmtId="0" fontId="14"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6" fillId="4" borderId="8"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79" xfId="0" applyFont="1" applyFill="1" applyBorder="1" applyAlignment="1">
      <alignment horizontal="center" vertical="center"/>
    </xf>
    <xf numFmtId="9" fontId="4" fillId="8" borderId="1" xfId="2" applyFont="1" applyFill="1" applyBorder="1" applyAlignment="1">
      <alignment horizontal="center" vertical="center"/>
    </xf>
    <xf numFmtId="9" fontId="4" fillId="0" borderId="1" xfId="2"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31" fillId="5"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32" fillId="0" borderId="57" xfId="0" applyFont="1" applyBorder="1" applyAlignment="1">
      <alignment horizontal="left" vertical="center"/>
    </xf>
    <xf numFmtId="0" fontId="32" fillId="0" borderId="58" xfId="0" applyFont="1" applyBorder="1" applyAlignment="1">
      <alignment horizontal="left" vertical="center"/>
    </xf>
    <xf numFmtId="0" fontId="32" fillId="0" borderId="71" xfId="0" applyFont="1" applyBorder="1" applyAlignment="1">
      <alignment horizontal="left" vertical="center"/>
    </xf>
    <xf numFmtId="0" fontId="33" fillId="6" borderId="67" xfId="0" applyFont="1" applyFill="1" applyBorder="1" applyAlignment="1" applyProtection="1">
      <alignment horizontal="left" vertical="center"/>
      <protection locked="0"/>
    </xf>
    <xf numFmtId="0" fontId="33" fillId="6" borderId="69" xfId="0" applyFont="1" applyFill="1" applyBorder="1" applyAlignment="1" applyProtection="1">
      <alignment horizontal="left" vertical="center"/>
      <protection locked="0"/>
    </xf>
    <xf numFmtId="0" fontId="33" fillId="6" borderId="66" xfId="0" applyFont="1" applyFill="1" applyBorder="1" applyAlignment="1" applyProtection="1">
      <alignment horizontal="left" vertical="center"/>
      <protection locked="0"/>
    </xf>
    <xf numFmtId="0" fontId="33" fillId="6" borderId="77" xfId="0" applyFont="1" applyFill="1" applyBorder="1" applyAlignment="1" applyProtection="1">
      <alignment horizontal="left" vertical="center"/>
      <protection locked="0"/>
    </xf>
    <xf numFmtId="0" fontId="31" fillId="5" borderId="8" xfId="0" applyFont="1" applyFill="1" applyBorder="1" applyAlignment="1">
      <alignment horizontal="center" vertical="center"/>
    </xf>
    <xf numFmtId="0" fontId="31" fillId="5" borderId="14" xfId="0" applyFont="1" applyFill="1" applyBorder="1" applyAlignment="1">
      <alignment horizontal="center" vertical="center"/>
    </xf>
    <xf numFmtId="0" fontId="31" fillId="5" borderId="9" xfId="0" applyFont="1" applyFill="1" applyBorder="1" applyAlignment="1">
      <alignment horizontal="center" vertical="center"/>
    </xf>
    <xf numFmtId="0" fontId="4" fillId="0" borderId="1" xfId="7" applyFont="1" applyBorder="1" applyAlignment="1" applyProtection="1">
      <alignment horizontal="center" vertical="center" wrapText="1"/>
      <protection locked="0"/>
    </xf>
    <xf numFmtId="0" fontId="8" fillId="0" borderId="1" xfId="7" applyFont="1" applyBorder="1" applyAlignment="1" applyProtection="1">
      <alignment horizontal="center" vertical="center" wrapText="1"/>
      <protection locked="0"/>
    </xf>
    <xf numFmtId="0" fontId="4" fillId="0" borderId="1" xfId="7" applyFont="1" applyBorder="1" applyAlignment="1">
      <alignment horizontal="center" vertical="center" wrapText="1"/>
    </xf>
    <xf numFmtId="0" fontId="31" fillId="5" borderId="1" xfId="7" applyFont="1" applyFill="1" applyBorder="1" applyAlignment="1">
      <alignment horizontal="center" vertical="center"/>
    </xf>
    <xf numFmtId="0" fontId="5" fillId="3" borderId="1" xfId="7" applyFont="1" applyFill="1" applyBorder="1" applyAlignment="1">
      <alignment horizontal="center" vertical="center"/>
    </xf>
    <xf numFmtId="0" fontId="6" fillId="15" borderId="1" xfId="7" applyFont="1" applyFill="1" applyBorder="1" applyAlignment="1">
      <alignment horizontal="center" vertical="center"/>
    </xf>
    <xf numFmtId="0" fontId="6" fillId="15" borderId="1" xfId="7" applyFont="1" applyFill="1" applyBorder="1" applyAlignment="1">
      <alignment horizontal="center" vertical="center" wrapText="1"/>
    </xf>
    <xf numFmtId="0" fontId="5" fillId="3" borderId="1" xfId="7" applyFont="1" applyFill="1" applyBorder="1" applyAlignment="1">
      <alignment horizontal="center"/>
    </xf>
    <xf numFmtId="0" fontId="6" fillId="15" borderId="1" xfId="7" applyFont="1" applyFill="1" applyBorder="1" applyAlignment="1">
      <alignment horizontal="center"/>
    </xf>
    <xf numFmtId="0" fontId="4" fillId="8" borderId="1" xfId="0" applyFont="1" applyFill="1" applyBorder="1" applyAlignment="1">
      <alignment horizontal="center" vertical="center" wrapText="1"/>
    </xf>
    <xf numFmtId="0" fontId="4" fillId="6" borderId="1" xfId="0" applyFont="1" applyFill="1" applyBorder="1" applyAlignment="1" applyProtection="1">
      <alignment horizontal="center" vertical="center" wrapText="1"/>
      <protection locked="0"/>
    </xf>
    <xf numFmtId="0" fontId="4" fillId="8"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wrapText="1"/>
    </xf>
    <xf numFmtId="0" fontId="4" fillId="8" borderId="1" xfId="0" applyFont="1" applyFill="1" applyBorder="1" applyAlignment="1">
      <alignment horizontal="center" vertical="center"/>
    </xf>
    <xf numFmtId="0" fontId="4" fillId="0" borderId="1" xfId="0" applyFont="1" applyBorder="1" applyAlignment="1">
      <alignment horizontal="right" vertical="center"/>
    </xf>
    <xf numFmtId="0" fontId="32" fillId="0" borderId="60" xfId="0" applyFont="1" applyBorder="1" applyAlignment="1">
      <alignment horizontal="left" vertical="center"/>
    </xf>
    <xf numFmtId="0" fontId="32" fillId="0" borderId="16" xfId="0" applyFont="1" applyBorder="1" applyAlignment="1">
      <alignment horizontal="left" vertical="center"/>
    </xf>
    <xf numFmtId="0" fontId="33" fillId="6" borderId="67" xfId="0" applyFont="1" applyFill="1" applyBorder="1" applyAlignment="1" applyProtection="1">
      <alignment horizontal="left" vertical="center" wrapText="1"/>
      <protection locked="0"/>
    </xf>
    <xf numFmtId="0" fontId="31" fillId="3" borderId="0" xfId="0" applyFont="1" applyFill="1" applyAlignment="1">
      <alignment horizontal="center" vertical="center"/>
    </xf>
    <xf numFmtId="0" fontId="5" fillId="3" borderId="0" xfId="0" applyFont="1" applyFill="1" applyAlignment="1">
      <alignment horizontal="center" vertical="center" wrapText="1"/>
    </xf>
    <xf numFmtId="0" fontId="32" fillId="0" borderId="59" xfId="0" applyFont="1" applyBorder="1" applyAlignment="1">
      <alignment horizontal="left" vertical="center"/>
    </xf>
    <xf numFmtId="0" fontId="32" fillId="0" borderId="72" xfId="0" applyFont="1" applyBorder="1" applyAlignment="1">
      <alignment horizontal="left" vertical="center"/>
    </xf>
    <xf numFmtId="0" fontId="33" fillId="6" borderId="70" xfId="0" applyFont="1" applyFill="1" applyBorder="1" applyAlignment="1" applyProtection="1">
      <alignment horizontal="left" vertical="center"/>
      <protection locked="0"/>
    </xf>
    <xf numFmtId="0" fontId="5" fillId="3" borderId="1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6" borderId="2" xfId="0" applyFont="1" applyFill="1" applyBorder="1" applyAlignment="1" applyProtection="1">
      <alignment horizontal="center" wrapText="1"/>
      <protection locked="0"/>
    </xf>
    <xf numFmtId="0" fontId="4" fillId="6" borderId="10" xfId="0" applyFont="1" applyFill="1" applyBorder="1" applyAlignment="1" applyProtection="1">
      <alignment horizontal="center" wrapText="1"/>
      <protection locked="0"/>
    </xf>
    <xf numFmtId="0" fontId="4" fillId="6" borderId="5" xfId="0" applyFont="1" applyFill="1" applyBorder="1" applyAlignment="1" applyProtection="1">
      <alignment horizontal="center" wrapText="1"/>
      <protection locked="0"/>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4" fillId="6" borderId="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4" fillId="6" borderId="2"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2" xfId="0" applyFont="1" applyFill="1" applyBorder="1" applyAlignment="1">
      <alignment horizontal="center"/>
    </xf>
    <xf numFmtId="0" fontId="4" fillId="6" borderId="10" xfId="0" applyFont="1" applyFill="1" applyBorder="1" applyAlignment="1">
      <alignment horizontal="center"/>
    </xf>
    <xf numFmtId="0" fontId="4" fillId="6" borderId="5" xfId="0" applyFont="1" applyFill="1" applyBorder="1" applyAlignment="1">
      <alignment horizontal="center"/>
    </xf>
    <xf numFmtId="0" fontId="4" fillId="8" borderId="2" xfId="0" applyFont="1" applyFill="1" applyBorder="1" applyAlignment="1">
      <alignment horizontal="center"/>
    </xf>
    <xf numFmtId="0" fontId="4" fillId="8" borderId="10" xfId="0" applyFont="1" applyFill="1" applyBorder="1" applyAlignment="1">
      <alignment horizontal="center"/>
    </xf>
    <xf numFmtId="0" fontId="4" fillId="8" borderId="5" xfId="0" applyFont="1" applyFill="1" applyBorder="1" applyAlignment="1">
      <alignment horizontal="center"/>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12" borderId="2" xfId="0" applyFont="1" applyFill="1" applyBorder="1" applyAlignment="1" applyProtection="1">
      <alignment horizontal="center" vertical="center" wrapText="1"/>
      <protection locked="0"/>
    </xf>
    <xf numFmtId="0" fontId="4" fillId="12" borderId="10" xfId="0" applyFont="1" applyFill="1" applyBorder="1" applyAlignment="1" applyProtection="1">
      <alignment horizontal="center" vertical="center" wrapText="1"/>
      <protection locked="0"/>
    </xf>
    <xf numFmtId="0" fontId="4" fillId="13"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10" xfId="0" applyFont="1" applyBorder="1" applyAlignment="1">
      <alignment vertical="center" wrapText="1"/>
    </xf>
    <xf numFmtId="0" fontId="4" fillId="0" borderId="5" xfId="0" applyFont="1" applyBorder="1" applyAlignment="1">
      <alignment vertical="center" wrapText="1"/>
    </xf>
    <xf numFmtId="0" fontId="13" fillId="6" borderId="6"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10" xfId="0" applyFont="1" applyBorder="1" applyAlignment="1">
      <alignment horizontal="center"/>
    </xf>
    <xf numFmtId="0" fontId="4" fillId="0" borderId="5" xfId="0" applyFont="1" applyBorder="1" applyAlignment="1">
      <alignment horizontal="center"/>
    </xf>
    <xf numFmtId="0" fontId="4" fillId="0" borderId="2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8" fillId="6" borderId="12" xfId="0" applyFont="1" applyFill="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10" xfId="0" applyFont="1" applyBorder="1"/>
    <xf numFmtId="0" fontId="4" fillId="0" borderId="5" xfId="0" applyFont="1" applyBorder="1"/>
    <xf numFmtId="0" fontId="7" fillId="0" borderId="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31" fillId="5" borderId="0" xfId="0" applyFont="1" applyFill="1" applyAlignment="1">
      <alignment horizontal="center" vertical="center" wrapText="1"/>
    </xf>
    <xf numFmtId="0" fontId="5" fillId="3" borderId="1"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3" fontId="4" fillId="6" borderId="2" xfId="0" applyNumberFormat="1" applyFont="1" applyFill="1" applyBorder="1" applyAlignment="1">
      <alignment horizontal="center" vertical="center" wrapText="1"/>
    </xf>
    <xf numFmtId="3" fontId="4" fillId="6" borderId="10" xfId="0" applyNumberFormat="1" applyFont="1" applyFill="1" applyBorder="1" applyAlignment="1">
      <alignment horizontal="center" vertical="center" wrapText="1"/>
    </xf>
    <xf numFmtId="3" fontId="4" fillId="6" borderId="5" xfId="0" applyNumberFormat="1" applyFont="1" applyFill="1" applyBorder="1" applyAlignment="1">
      <alignment horizontal="center" vertical="center" wrapText="1"/>
    </xf>
    <xf numFmtId="0" fontId="4" fillId="0" borderId="13"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3" fontId="4" fillId="0" borderId="2"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6" borderId="10" xfId="0" applyFont="1" applyFill="1" applyBorder="1" applyAlignment="1">
      <alignment horizontal="center" vertical="center" wrapText="1"/>
    </xf>
    <xf numFmtId="0" fontId="4" fillId="6" borderId="5" xfId="0" applyFont="1" applyFill="1" applyBorder="1" applyAlignment="1">
      <alignment horizontal="center" vertical="center" wrapText="1"/>
    </xf>
    <xf numFmtId="3" fontId="7" fillId="6" borderId="2" xfId="0" applyNumberFormat="1" applyFont="1" applyFill="1" applyBorder="1" applyAlignment="1">
      <alignment horizontal="center" vertical="center" wrapText="1"/>
    </xf>
    <xf numFmtId="3" fontId="7" fillId="6" borderId="10" xfId="0" applyNumberFormat="1" applyFont="1" applyFill="1" applyBorder="1" applyAlignment="1">
      <alignment horizontal="center" vertical="center" wrapText="1"/>
    </xf>
    <xf numFmtId="3" fontId="7" fillId="6" borderId="5"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4" fillId="0" borderId="1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 xfId="0" applyFont="1" applyBorder="1" applyAlignment="1">
      <alignment horizontal="center"/>
    </xf>
    <xf numFmtId="165" fontId="4" fillId="0" borderId="2" xfId="0" applyNumberFormat="1" applyFont="1" applyBorder="1" applyAlignment="1" applyProtection="1">
      <alignment horizontal="center" vertical="center" wrapText="1"/>
      <protection locked="0"/>
    </xf>
    <xf numFmtId="165" fontId="4" fillId="0" borderId="10" xfId="0" applyNumberFormat="1" applyFont="1" applyBorder="1" applyAlignment="1" applyProtection="1">
      <alignment horizontal="center" vertical="center" wrapText="1"/>
      <protection locked="0"/>
    </xf>
    <xf numFmtId="165" fontId="4" fillId="0" borderId="5" xfId="0" applyNumberFormat="1"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24" fillId="3" borderId="1" xfId="0" applyFont="1" applyFill="1" applyBorder="1" applyAlignment="1">
      <alignment horizontal="left" vertical="center" wrapText="1"/>
    </xf>
    <xf numFmtId="0" fontId="32" fillId="0" borderId="84" xfId="0" applyFont="1" applyBorder="1" applyAlignment="1">
      <alignment horizontal="left" vertical="center"/>
    </xf>
    <xf numFmtId="0" fontId="32" fillId="0" borderId="0" xfId="0" applyFont="1" applyBorder="1" applyAlignment="1">
      <alignment horizontal="left" vertical="center"/>
    </xf>
    <xf numFmtId="0" fontId="0" fillId="0" borderId="0" xfId="0" applyBorder="1"/>
    <xf numFmtId="0" fontId="11" fillId="0" borderId="0" xfId="0" applyFont="1" applyBorder="1" applyAlignment="1">
      <alignment horizontal="left" vertical="center"/>
    </xf>
    <xf numFmtId="0" fontId="0" fillId="0" borderId="0" xfId="0" applyBorder="1" applyAlignment="1">
      <alignment wrapText="1"/>
    </xf>
    <xf numFmtId="0" fontId="31" fillId="0" borderId="0" xfId="0" applyFont="1" applyFill="1" applyBorder="1" applyAlignment="1">
      <alignment horizontal="center" vertical="center"/>
    </xf>
    <xf numFmtId="0" fontId="0" fillId="0" borderId="0" xfId="0" applyFill="1"/>
    <xf numFmtId="0" fontId="0" fillId="0" borderId="41" xfId="0" applyBorder="1" applyAlignment="1">
      <alignment horizontal="center"/>
    </xf>
    <xf numFmtId="0" fontId="0" fillId="0" borderId="85" xfId="0" applyBorder="1" applyAlignment="1">
      <alignment horizontal="center"/>
    </xf>
    <xf numFmtId="0" fontId="33" fillId="6" borderId="60" xfId="0" applyFont="1" applyFill="1" applyBorder="1" applyAlignment="1" applyProtection="1">
      <alignment horizontal="left" vertical="center"/>
      <protection locked="0"/>
    </xf>
    <xf numFmtId="0" fontId="33" fillId="6" borderId="0" xfId="0" applyFont="1" applyFill="1" applyBorder="1" applyAlignment="1" applyProtection="1">
      <alignment horizontal="left" vertical="center"/>
      <protection locked="0"/>
    </xf>
    <xf numFmtId="0" fontId="33" fillId="6" borderId="16" xfId="0" applyFont="1" applyFill="1" applyBorder="1" applyAlignment="1" applyProtection="1">
      <alignment horizontal="left" vertical="center"/>
      <protection locked="0"/>
    </xf>
    <xf numFmtId="0" fontId="11" fillId="0" borderId="28" xfId="0" applyFont="1" applyBorder="1" applyAlignment="1">
      <alignment vertical="center"/>
    </xf>
    <xf numFmtId="0" fontId="0" fillId="0" borderId="7" xfId="0" applyBorder="1" applyAlignment="1">
      <alignment wrapText="1"/>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5" fillId="3" borderId="9"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3" xfId="7" applyFont="1" applyFill="1" applyBorder="1" applyAlignment="1">
      <alignment horizontal="center" vertical="center"/>
    </xf>
    <xf numFmtId="0" fontId="31" fillId="0" borderId="27" xfId="7" applyFont="1" applyFill="1" applyBorder="1" applyAlignment="1">
      <alignment horizontal="center" vertical="center"/>
    </xf>
    <xf numFmtId="0" fontId="31" fillId="0" borderId="4" xfId="7"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31" fillId="5" borderId="0"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9"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4" fillId="0" borderId="0" xfId="0" applyFont="1" applyFill="1"/>
    <xf numFmtId="0" fontId="0" fillId="0" borderId="57" xfId="0" applyBorder="1" applyAlignment="1">
      <alignment horizontal="center"/>
    </xf>
    <xf numFmtId="0" fontId="33" fillId="6" borderId="15" xfId="0" applyFont="1" applyFill="1" applyBorder="1" applyAlignment="1" applyProtection="1">
      <alignment horizontal="left" vertical="center"/>
      <protection locked="0"/>
    </xf>
    <xf numFmtId="0" fontId="0" fillId="0" borderId="0" xfId="0" applyBorder="1" applyAlignment="1">
      <alignment horizontal="center"/>
    </xf>
    <xf numFmtId="0" fontId="33" fillId="6" borderId="61" xfId="0" applyFont="1" applyFill="1" applyBorder="1" applyAlignment="1" applyProtection="1">
      <alignment horizontal="left" vertical="center"/>
      <protection locked="0"/>
    </xf>
    <xf numFmtId="0" fontId="31" fillId="3" borderId="15" xfId="0" applyFont="1" applyFill="1" applyBorder="1" applyAlignment="1">
      <alignment horizontal="center" vertical="center"/>
    </xf>
    <xf numFmtId="0" fontId="31" fillId="3" borderId="0" xfId="0" applyFont="1" applyFill="1" applyBorder="1" applyAlignment="1">
      <alignment horizontal="center" vertical="center"/>
    </xf>
    <xf numFmtId="0" fontId="31" fillId="3" borderId="16"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vertical="center" wrapText="1"/>
    </xf>
    <xf numFmtId="0" fontId="5" fillId="3" borderId="9" xfId="0" applyFont="1" applyFill="1" applyBorder="1" applyAlignment="1">
      <alignment vertical="center" wrapText="1"/>
    </xf>
  </cellXfs>
  <cellStyles count="9">
    <cellStyle name="Millares" xfId="1" builtinId="3"/>
    <cellStyle name="Moneda 2" xfId="3" xr:uid="{033E4D81-0CED-47B5-9EE7-1594A24DE578}"/>
    <cellStyle name="Neutral 2" xfId="5" xr:uid="{A006709D-2032-42BC-B3B7-21389736D135}"/>
    <cellStyle name="Normal" xfId="0" builtinId="0"/>
    <cellStyle name="Normal 2 2" xfId="8" xr:uid="{E42914B6-538E-4A70-A71F-D01A2275993E}"/>
    <cellStyle name="Normal 3" xfId="7" xr:uid="{4153AAEA-A578-497D-92B5-50E68D7E7880}"/>
    <cellStyle name="Normal 5" xfId="6" xr:uid="{02A5C5DA-982F-4CFF-BB51-2AE108392586}"/>
    <cellStyle name="Porcentaje" xfId="2" builtinId="5"/>
    <cellStyle name="Style 1" xfId="4" xr:uid="{A01C22B2-2105-4BDC-91C0-E7C6F79E9E04}"/>
  </cellStyles>
  <dxfs count="0"/>
  <tableStyles count="0" defaultTableStyle="TableStyleMedium2" defaultPivotStyle="PivotStyleLight16"/>
  <colors>
    <mruColors>
      <color rgb="FF003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3</xdr:col>
      <xdr:colOff>202324</xdr:colOff>
      <xdr:row>0</xdr:row>
      <xdr:rowOff>170794</xdr:rowOff>
    </xdr:from>
    <xdr:to>
      <xdr:col>5</xdr:col>
      <xdr:colOff>470081</xdr:colOff>
      <xdr:row>9</xdr:row>
      <xdr:rowOff>54938</xdr:rowOff>
    </xdr:to>
    <xdr:grpSp>
      <xdr:nvGrpSpPr>
        <xdr:cNvPr id="2" name="Group 78">
          <a:extLst>
            <a:ext uri="{FF2B5EF4-FFF2-40B4-BE49-F238E27FC236}">
              <a16:creationId xmlns:a16="http://schemas.microsoft.com/office/drawing/2014/main" id="{5183541B-2B9E-40CF-B0C6-B92C7E27CEDA}"/>
            </a:ext>
          </a:extLst>
        </xdr:cNvPr>
        <xdr:cNvGrpSpPr/>
      </xdr:nvGrpSpPr>
      <xdr:grpSpPr>
        <a:xfrm>
          <a:off x="2488324" y="170794"/>
          <a:ext cx="1791757" cy="1598644"/>
          <a:chOff x="814669" y="973609"/>
          <a:chExt cx="3153296" cy="2693531"/>
        </a:xfrm>
      </xdr:grpSpPr>
      <xdr:grpSp>
        <xdr:nvGrpSpPr>
          <xdr:cNvPr id="3" name="object 2">
            <a:extLst>
              <a:ext uri="{FF2B5EF4-FFF2-40B4-BE49-F238E27FC236}">
                <a16:creationId xmlns:a16="http://schemas.microsoft.com/office/drawing/2014/main" id="{95F1116C-825C-4138-B518-9CA6985DD656}"/>
              </a:ext>
            </a:extLst>
          </xdr:cNvPr>
          <xdr:cNvGrpSpPr/>
        </xdr:nvGrpSpPr>
        <xdr:grpSpPr>
          <a:xfrm>
            <a:off x="1882787" y="973609"/>
            <a:ext cx="1209040" cy="1115921"/>
            <a:chOff x="1882787" y="973609"/>
            <a:chExt cx="1209040" cy="1115921"/>
          </a:xfrm>
        </xdr:grpSpPr>
        <xdr:sp macro="" textlink="">
          <xdr:nvSpPr>
            <xdr:cNvPr id="37" name="object 3">
              <a:extLst>
                <a:ext uri="{FF2B5EF4-FFF2-40B4-BE49-F238E27FC236}">
                  <a16:creationId xmlns:a16="http://schemas.microsoft.com/office/drawing/2014/main" id="{41260A4D-163E-4361-AA86-309B18E85237}"/>
                </a:ext>
              </a:extLst>
            </xdr:cNvPr>
            <xdr:cNvSpPr/>
          </xdr:nvSpPr>
          <xdr:spPr>
            <a:xfrm>
              <a:off x="1882787" y="1203070"/>
              <a:ext cx="1209040" cy="886460"/>
            </a:xfrm>
            <a:custGeom>
              <a:avLst/>
              <a:gdLst/>
              <a:ahLst/>
              <a:cxnLst/>
              <a:rect l="l" t="t" r="r" b="b"/>
              <a:pathLst>
                <a:path w="1209039" h="886460">
                  <a:moveTo>
                    <a:pt x="397789" y="237934"/>
                  </a:moveTo>
                  <a:lnTo>
                    <a:pt x="397383" y="238188"/>
                  </a:lnTo>
                  <a:lnTo>
                    <a:pt x="353580" y="259842"/>
                  </a:lnTo>
                  <a:lnTo>
                    <a:pt x="311518" y="285978"/>
                  </a:lnTo>
                  <a:lnTo>
                    <a:pt x="271360" y="316357"/>
                  </a:lnTo>
                  <a:lnTo>
                    <a:pt x="233260" y="350735"/>
                  </a:lnTo>
                  <a:lnTo>
                    <a:pt x="197396" y="388912"/>
                  </a:lnTo>
                  <a:lnTo>
                    <a:pt x="163918" y="430657"/>
                  </a:lnTo>
                  <a:lnTo>
                    <a:pt x="133007" y="475767"/>
                  </a:lnTo>
                  <a:lnTo>
                    <a:pt x="104800" y="524014"/>
                  </a:lnTo>
                  <a:lnTo>
                    <a:pt x="101358" y="529780"/>
                  </a:lnTo>
                  <a:lnTo>
                    <a:pt x="76212" y="577278"/>
                  </a:lnTo>
                  <a:lnTo>
                    <a:pt x="60439" y="613537"/>
                  </a:lnTo>
                  <a:lnTo>
                    <a:pt x="41656" y="665187"/>
                  </a:lnTo>
                  <a:lnTo>
                    <a:pt x="27127" y="715746"/>
                  </a:lnTo>
                  <a:lnTo>
                    <a:pt x="16306" y="764159"/>
                  </a:lnTo>
                  <a:lnTo>
                    <a:pt x="8674" y="809345"/>
                  </a:lnTo>
                  <a:lnTo>
                    <a:pt x="3619" y="850861"/>
                  </a:lnTo>
                  <a:lnTo>
                    <a:pt x="0" y="885405"/>
                  </a:lnTo>
                  <a:lnTo>
                    <a:pt x="863" y="885405"/>
                  </a:lnTo>
                  <a:lnTo>
                    <a:pt x="182613" y="886091"/>
                  </a:lnTo>
                  <a:lnTo>
                    <a:pt x="182219" y="884047"/>
                  </a:lnTo>
                  <a:lnTo>
                    <a:pt x="182880" y="858583"/>
                  </a:lnTo>
                  <a:lnTo>
                    <a:pt x="183070" y="852525"/>
                  </a:lnTo>
                  <a:lnTo>
                    <a:pt x="182829" y="850861"/>
                  </a:lnTo>
                  <a:lnTo>
                    <a:pt x="183337" y="828319"/>
                  </a:lnTo>
                  <a:lnTo>
                    <a:pt x="185293" y="790028"/>
                  </a:lnTo>
                  <a:lnTo>
                    <a:pt x="189420" y="741095"/>
                  </a:lnTo>
                  <a:lnTo>
                    <a:pt x="196481" y="686054"/>
                  </a:lnTo>
                  <a:lnTo>
                    <a:pt x="205943" y="633285"/>
                  </a:lnTo>
                  <a:lnTo>
                    <a:pt x="217741" y="582701"/>
                  </a:lnTo>
                  <a:lnTo>
                    <a:pt x="231775" y="534187"/>
                  </a:lnTo>
                  <a:lnTo>
                    <a:pt x="247967" y="487654"/>
                  </a:lnTo>
                  <a:lnTo>
                    <a:pt x="266230" y="443001"/>
                  </a:lnTo>
                  <a:lnTo>
                    <a:pt x="286473" y="400113"/>
                  </a:lnTo>
                  <a:lnTo>
                    <a:pt x="308622" y="358902"/>
                  </a:lnTo>
                  <a:lnTo>
                    <a:pt x="332600" y="319252"/>
                  </a:lnTo>
                  <a:lnTo>
                    <a:pt x="355409" y="286753"/>
                  </a:lnTo>
                  <a:lnTo>
                    <a:pt x="391134" y="244932"/>
                  </a:lnTo>
                  <a:lnTo>
                    <a:pt x="396938" y="239052"/>
                  </a:lnTo>
                  <a:lnTo>
                    <a:pt x="397789" y="237934"/>
                  </a:lnTo>
                  <a:close/>
                </a:path>
                <a:path w="1209039" h="886460">
                  <a:moveTo>
                    <a:pt x="470001" y="3657"/>
                  </a:moveTo>
                  <a:lnTo>
                    <a:pt x="466344" y="0"/>
                  </a:lnTo>
                  <a:lnTo>
                    <a:pt x="435381" y="0"/>
                  </a:lnTo>
                  <a:lnTo>
                    <a:pt x="430885" y="0"/>
                  </a:lnTo>
                  <a:lnTo>
                    <a:pt x="427228" y="3657"/>
                  </a:lnTo>
                  <a:lnTo>
                    <a:pt x="427228" y="153987"/>
                  </a:lnTo>
                  <a:lnTo>
                    <a:pt x="430885" y="157645"/>
                  </a:lnTo>
                  <a:lnTo>
                    <a:pt x="466344" y="157645"/>
                  </a:lnTo>
                  <a:lnTo>
                    <a:pt x="470001" y="153987"/>
                  </a:lnTo>
                  <a:lnTo>
                    <a:pt x="470001" y="3657"/>
                  </a:lnTo>
                  <a:close/>
                </a:path>
                <a:path w="1209039" h="886460">
                  <a:moveTo>
                    <a:pt x="539165" y="3657"/>
                  </a:moveTo>
                  <a:lnTo>
                    <a:pt x="535508" y="0"/>
                  </a:lnTo>
                  <a:lnTo>
                    <a:pt x="504545" y="0"/>
                  </a:lnTo>
                  <a:lnTo>
                    <a:pt x="500049" y="0"/>
                  </a:lnTo>
                  <a:lnTo>
                    <a:pt x="496392" y="3657"/>
                  </a:lnTo>
                  <a:lnTo>
                    <a:pt x="496392" y="153987"/>
                  </a:lnTo>
                  <a:lnTo>
                    <a:pt x="500049" y="157645"/>
                  </a:lnTo>
                  <a:lnTo>
                    <a:pt x="535508" y="157645"/>
                  </a:lnTo>
                  <a:lnTo>
                    <a:pt x="539165" y="153987"/>
                  </a:lnTo>
                  <a:lnTo>
                    <a:pt x="539165" y="3657"/>
                  </a:lnTo>
                  <a:close/>
                </a:path>
                <a:path w="1209039" h="886460">
                  <a:moveTo>
                    <a:pt x="607910" y="3657"/>
                  </a:moveTo>
                  <a:lnTo>
                    <a:pt x="604266" y="0"/>
                  </a:lnTo>
                  <a:lnTo>
                    <a:pt x="573303" y="0"/>
                  </a:lnTo>
                  <a:lnTo>
                    <a:pt x="568807" y="0"/>
                  </a:lnTo>
                  <a:lnTo>
                    <a:pt x="565150" y="3657"/>
                  </a:lnTo>
                  <a:lnTo>
                    <a:pt x="565150" y="153987"/>
                  </a:lnTo>
                  <a:lnTo>
                    <a:pt x="568807" y="157645"/>
                  </a:lnTo>
                  <a:lnTo>
                    <a:pt x="604266" y="157645"/>
                  </a:lnTo>
                  <a:lnTo>
                    <a:pt x="607910" y="153987"/>
                  </a:lnTo>
                  <a:lnTo>
                    <a:pt x="607910" y="3657"/>
                  </a:lnTo>
                  <a:close/>
                </a:path>
                <a:path w="1209039" h="886460">
                  <a:moveTo>
                    <a:pt x="657936" y="176288"/>
                  </a:moveTo>
                  <a:lnTo>
                    <a:pt x="655904" y="174256"/>
                  </a:lnTo>
                  <a:lnTo>
                    <a:pt x="379031" y="174256"/>
                  </a:lnTo>
                  <a:lnTo>
                    <a:pt x="377012" y="176288"/>
                  </a:lnTo>
                  <a:lnTo>
                    <a:pt x="377012" y="191706"/>
                  </a:lnTo>
                  <a:lnTo>
                    <a:pt x="379031" y="193738"/>
                  </a:lnTo>
                  <a:lnTo>
                    <a:pt x="381533" y="193738"/>
                  </a:lnTo>
                  <a:lnTo>
                    <a:pt x="655904" y="193738"/>
                  </a:lnTo>
                  <a:lnTo>
                    <a:pt x="657936" y="191706"/>
                  </a:lnTo>
                  <a:lnTo>
                    <a:pt x="657936" y="176288"/>
                  </a:lnTo>
                  <a:close/>
                </a:path>
                <a:path w="1209039" h="886460">
                  <a:moveTo>
                    <a:pt x="786168" y="876223"/>
                  </a:moveTo>
                  <a:lnTo>
                    <a:pt x="784758" y="818807"/>
                  </a:lnTo>
                  <a:lnTo>
                    <a:pt x="780605" y="762647"/>
                  </a:lnTo>
                  <a:lnTo>
                    <a:pt x="773811" y="707936"/>
                  </a:lnTo>
                  <a:lnTo>
                    <a:pt x="764489" y="654862"/>
                  </a:lnTo>
                  <a:lnTo>
                    <a:pt x="752754" y="603592"/>
                  </a:lnTo>
                  <a:lnTo>
                    <a:pt x="738708" y="554304"/>
                  </a:lnTo>
                  <a:lnTo>
                    <a:pt x="722452" y="507187"/>
                  </a:lnTo>
                  <a:lnTo>
                    <a:pt x="704113" y="462407"/>
                  </a:lnTo>
                  <a:lnTo>
                    <a:pt x="683780" y="420154"/>
                  </a:lnTo>
                  <a:lnTo>
                    <a:pt x="661581" y="380593"/>
                  </a:lnTo>
                  <a:lnTo>
                    <a:pt x="637616" y="343916"/>
                  </a:lnTo>
                  <a:lnTo>
                    <a:pt x="611987" y="310299"/>
                  </a:lnTo>
                  <a:lnTo>
                    <a:pt x="584809" y="279908"/>
                  </a:lnTo>
                  <a:lnTo>
                    <a:pt x="556196" y="252933"/>
                  </a:lnTo>
                  <a:lnTo>
                    <a:pt x="553300" y="250469"/>
                  </a:lnTo>
                  <a:lnTo>
                    <a:pt x="553262" y="885291"/>
                  </a:lnTo>
                  <a:lnTo>
                    <a:pt x="786117" y="886091"/>
                  </a:lnTo>
                  <a:lnTo>
                    <a:pt x="786168" y="876223"/>
                  </a:lnTo>
                  <a:close/>
                </a:path>
                <a:path w="1209039" h="886460">
                  <a:moveTo>
                    <a:pt x="1036307" y="885050"/>
                  </a:moveTo>
                  <a:lnTo>
                    <a:pt x="1027645" y="809066"/>
                  </a:lnTo>
                  <a:lnTo>
                    <a:pt x="1020013" y="763866"/>
                  </a:lnTo>
                  <a:lnTo>
                    <a:pt x="1009192" y="715467"/>
                  </a:lnTo>
                  <a:lnTo>
                    <a:pt x="994651" y="664921"/>
                  </a:lnTo>
                  <a:lnTo>
                    <a:pt x="975868" y="613270"/>
                  </a:lnTo>
                  <a:lnTo>
                    <a:pt x="960081" y="577011"/>
                  </a:lnTo>
                  <a:lnTo>
                    <a:pt x="941755" y="541108"/>
                  </a:lnTo>
                  <a:lnTo>
                    <a:pt x="934923" y="529513"/>
                  </a:lnTo>
                  <a:lnTo>
                    <a:pt x="931494" y="523748"/>
                  </a:lnTo>
                  <a:lnTo>
                    <a:pt x="903287" y="475513"/>
                  </a:lnTo>
                  <a:lnTo>
                    <a:pt x="872363" y="430428"/>
                  </a:lnTo>
                  <a:lnTo>
                    <a:pt x="838885" y="388683"/>
                  </a:lnTo>
                  <a:lnTo>
                    <a:pt x="803021" y="350520"/>
                  </a:lnTo>
                  <a:lnTo>
                    <a:pt x="764921" y="316153"/>
                  </a:lnTo>
                  <a:lnTo>
                    <a:pt x="724763" y="285800"/>
                  </a:lnTo>
                  <a:lnTo>
                    <a:pt x="682701" y="259664"/>
                  </a:lnTo>
                  <a:lnTo>
                    <a:pt x="638975" y="238023"/>
                  </a:lnTo>
                  <a:lnTo>
                    <a:pt x="638492" y="237769"/>
                  </a:lnTo>
                  <a:lnTo>
                    <a:pt x="639343" y="238887"/>
                  </a:lnTo>
                  <a:lnTo>
                    <a:pt x="659536" y="258622"/>
                  </a:lnTo>
                  <a:lnTo>
                    <a:pt x="672973" y="273558"/>
                  </a:lnTo>
                  <a:lnTo>
                    <a:pt x="703694" y="319074"/>
                  </a:lnTo>
                  <a:lnTo>
                    <a:pt x="727671" y="358698"/>
                  </a:lnTo>
                  <a:lnTo>
                    <a:pt x="749820" y="399910"/>
                  </a:lnTo>
                  <a:lnTo>
                    <a:pt x="770064" y="442772"/>
                  </a:lnTo>
                  <a:lnTo>
                    <a:pt x="788339" y="487426"/>
                  </a:lnTo>
                  <a:lnTo>
                    <a:pt x="804532" y="533946"/>
                  </a:lnTo>
                  <a:lnTo>
                    <a:pt x="818565" y="582434"/>
                  </a:lnTo>
                  <a:lnTo>
                    <a:pt x="830364" y="633006"/>
                  </a:lnTo>
                  <a:lnTo>
                    <a:pt x="839825" y="685761"/>
                  </a:lnTo>
                  <a:lnTo>
                    <a:pt x="846886" y="740791"/>
                  </a:lnTo>
                  <a:lnTo>
                    <a:pt x="851014" y="789698"/>
                  </a:lnTo>
                  <a:lnTo>
                    <a:pt x="852957" y="827976"/>
                  </a:lnTo>
                  <a:lnTo>
                    <a:pt x="853465" y="850506"/>
                  </a:lnTo>
                  <a:lnTo>
                    <a:pt x="853224" y="852182"/>
                  </a:lnTo>
                  <a:lnTo>
                    <a:pt x="853490" y="860513"/>
                  </a:lnTo>
                  <a:lnTo>
                    <a:pt x="854075" y="883691"/>
                  </a:lnTo>
                  <a:lnTo>
                    <a:pt x="853681" y="885736"/>
                  </a:lnTo>
                  <a:lnTo>
                    <a:pt x="1035443" y="885177"/>
                  </a:lnTo>
                  <a:lnTo>
                    <a:pt x="1035443" y="885050"/>
                  </a:lnTo>
                  <a:lnTo>
                    <a:pt x="1036307" y="885050"/>
                  </a:lnTo>
                  <a:close/>
                </a:path>
                <a:path w="1209039" h="886460">
                  <a:moveTo>
                    <a:pt x="1208455" y="885177"/>
                  </a:moveTo>
                  <a:lnTo>
                    <a:pt x="1204937" y="834263"/>
                  </a:lnTo>
                  <a:lnTo>
                    <a:pt x="1198219" y="785075"/>
                  </a:lnTo>
                  <a:lnTo>
                    <a:pt x="1188389" y="736955"/>
                  </a:lnTo>
                  <a:lnTo>
                    <a:pt x="1175550" y="690003"/>
                  </a:lnTo>
                  <a:lnTo>
                    <a:pt x="1159802" y="644334"/>
                  </a:lnTo>
                  <a:lnTo>
                    <a:pt x="1141247" y="600036"/>
                  </a:lnTo>
                  <a:lnTo>
                    <a:pt x="1120013" y="557237"/>
                  </a:lnTo>
                  <a:lnTo>
                    <a:pt x="1096187" y="516039"/>
                  </a:lnTo>
                  <a:lnTo>
                    <a:pt x="1069873" y="476542"/>
                  </a:lnTo>
                  <a:lnTo>
                    <a:pt x="1041196" y="438848"/>
                  </a:lnTo>
                  <a:lnTo>
                    <a:pt x="1010259" y="403085"/>
                  </a:lnTo>
                  <a:lnTo>
                    <a:pt x="977150" y="369341"/>
                  </a:lnTo>
                  <a:lnTo>
                    <a:pt x="941997" y="337718"/>
                  </a:lnTo>
                  <a:lnTo>
                    <a:pt x="904887" y="308343"/>
                  </a:lnTo>
                  <a:lnTo>
                    <a:pt x="865949" y="281305"/>
                  </a:lnTo>
                  <a:lnTo>
                    <a:pt x="825169" y="256667"/>
                  </a:lnTo>
                  <a:lnTo>
                    <a:pt x="782967" y="234683"/>
                  </a:lnTo>
                  <a:lnTo>
                    <a:pt x="738797" y="215176"/>
                  </a:lnTo>
                  <a:lnTo>
                    <a:pt x="738124" y="214896"/>
                  </a:lnTo>
                  <a:lnTo>
                    <a:pt x="744105" y="218071"/>
                  </a:lnTo>
                  <a:lnTo>
                    <a:pt x="748411" y="220548"/>
                  </a:lnTo>
                  <a:lnTo>
                    <a:pt x="783551" y="244843"/>
                  </a:lnTo>
                  <a:lnTo>
                    <a:pt x="825741" y="279501"/>
                  </a:lnTo>
                  <a:lnTo>
                    <a:pt x="859320" y="311861"/>
                  </a:lnTo>
                  <a:lnTo>
                    <a:pt x="910018" y="368211"/>
                  </a:lnTo>
                  <a:lnTo>
                    <a:pt x="939977" y="408292"/>
                  </a:lnTo>
                  <a:lnTo>
                    <a:pt x="965720" y="448297"/>
                  </a:lnTo>
                  <a:lnTo>
                    <a:pt x="988618" y="488594"/>
                  </a:lnTo>
                  <a:lnTo>
                    <a:pt x="1010018" y="529577"/>
                  </a:lnTo>
                  <a:lnTo>
                    <a:pt x="1034757" y="584885"/>
                  </a:lnTo>
                  <a:lnTo>
                    <a:pt x="1053249" y="635254"/>
                  </a:lnTo>
                  <a:lnTo>
                    <a:pt x="1065377" y="671995"/>
                  </a:lnTo>
                  <a:lnTo>
                    <a:pt x="1084326" y="746226"/>
                  </a:lnTo>
                  <a:lnTo>
                    <a:pt x="1092949" y="795629"/>
                  </a:lnTo>
                  <a:lnTo>
                    <a:pt x="1099121" y="840371"/>
                  </a:lnTo>
                  <a:lnTo>
                    <a:pt x="1104087" y="885317"/>
                  </a:lnTo>
                  <a:lnTo>
                    <a:pt x="1204722" y="885329"/>
                  </a:lnTo>
                  <a:lnTo>
                    <a:pt x="1204544" y="883691"/>
                  </a:lnTo>
                  <a:lnTo>
                    <a:pt x="1208455" y="885177"/>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8" name="object 4">
              <a:extLst>
                <a:ext uri="{FF2B5EF4-FFF2-40B4-BE49-F238E27FC236}">
                  <a16:creationId xmlns:a16="http://schemas.microsoft.com/office/drawing/2014/main" id="{04B64858-F971-41AA-A19D-2EB62FCF46F2}"/>
                </a:ext>
              </a:extLst>
            </xdr:cNvPr>
            <xdr:cNvPicPr/>
          </xdr:nvPicPr>
          <xdr:blipFill>
            <a:blip xmlns:r="http://schemas.openxmlformats.org/officeDocument/2006/relationships" r:embed="rId1" cstate="print"/>
            <a:stretch>
              <a:fillRect/>
            </a:stretch>
          </xdr:blipFill>
          <xdr:spPr>
            <a:xfrm>
              <a:off x="2295367" y="973609"/>
              <a:ext cx="210375" cy="185051"/>
            </a:xfrm>
            <a:prstGeom prst="rect">
              <a:avLst/>
            </a:prstGeom>
          </xdr:spPr>
        </xdr:pic>
        <xdr:sp macro="" textlink="">
          <xdr:nvSpPr>
            <xdr:cNvPr id="39" name="object 5">
              <a:extLst>
                <a:ext uri="{FF2B5EF4-FFF2-40B4-BE49-F238E27FC236}">
                  <a16:creationId xmlns:a16="http://schemas.microsoft.com/office/drawing/2014/main" id="{C0794AB9-4E73-4B9B-9AE6-531C4BC7BBF2}"/>
                </a:ext>
              </a:extLst>
            </xdr:cNvPr>
            <xdr:cNvSpPr/>
          </xdr:nvSpPr>
          <xdr:spPr>
            <a:xfrm>
              <a:off x="2259803" y="1172067"/>
              <a:ext cx="281305" cy="19685"/>
            </a:xfrm>
            <a:custGeom>
              <a:avLst/>
              <a:gdLst/>
              <a:ahLst/>
              <a:cxnLst/>
              <a:rect l="l" t="t" r="r" b="b"/>
              <a:pathLst>
                <a:path w="281305" h="19684">
                  <a:moveTo>
                    <a:pt x="278891" y="0"/>
                  </a:moveTo>
                  <a:lnTo>
                    <a:pt x="2019" y="0"/>
                  </a:lnTo>
                  <a:lnTo>
                    <a:pt x="0" y="2031"/>
                  </a:lnTo>
                  <a:lnTo>
                    <a:pt x="0" y="17449"/>
                  </a:lnTo>
                  <a:lnTo>
                    <a:pt x="2019" y="19481"/>
                  </a:lnTo>
                  <a:lnTo>
                    <a:pt x="4521" y="19481"/>
                  </a:lnTo>
                  <a:lnTo>
                    <a:pt x="278891" y="19481"/>
                  </a:lnTo>
                  <a:lnTo>
                    <a:pt x="280923" y="17449"/>
                  </a:lnTo>
                  <a:lnTo>
                    <a:pt x="280923" y="2031"/>
                  </a:lnTo>
                  <a:lnTo>
                    <a:pt x="278891"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sp macro="" textlink="">
        <xdr:nvSpPr>
          <xdr:cNvPr id="4" name="object 6">
            <a:extLst>
              <a:ext uri="{FF2B5EF4-FFF2-40B4-BE49-F238E27FC236}">
                <a16:creationId xmlns:a16="http://schemas.microsoft.com/office/drawing/2014/main" id="{7793C843-4540-45B4-A0ED-3BBB84FE1A92}"/>
              </a:ext>
            </a:extLst>
          </xdr:cNvPr>
          <xdr:cNvSpPr/>
        </xdr:nvSpPr>
        <xdr:spPr>
          <a:xfrm>
            <a:off x="2663449" y="2185645"/>
            <a:ext cx="78105" cy="78105"/>
          </a:xfrm>
          <a:custGeom>
            <a:avLst/>
            <a:gdLst/>
            <a:ahLst/>
            <a:cxnLst/>
            <a:rect l="l" t="t" r="r" b="b"/>
            <a:pathLst>
              <a:path w="78105" h="78105">
                <a:moveTo>
                  <a:pt x="74193" y="0"/>
                </a:moveTo>
                <a:lnTo>
                  <a:pt x="3644" y="0"/>
                </a:lnTo>
                <a:lnTo>
                  <a:pt x="0" y="3657"/>
                </a:lnTo>
                <a:lnTo>
                  <a:pt x="0" y="74168"/>
                </a:lnTo>
                <a:lnTo>
                  <a:pt x="3644" y="77812"/>
                </a:lnTo>
                <a:lnTo>
                  <a:pt x="69684" y="77812"/>
                </a:lnTo>
                <a:lnTo>
                  <a:pt x="74193" y="77812"/>
                </a:lnTo>
                <a:lnTo>
                  <a:pt x="77838" y="74168"/>
                </a:lnTo>
                <a:lnTo>
                  <a:pt x="77850" y="3657"/>
                </a:lnTo>
                <a:lnTo>
                  <a:pt x="74193"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sp macro="" textlink="">
        <xdr:nvSpPr>
          <xdr:cNvPr id="5" name="object 7">
            <a:extLst>
              <a:ext uri="{FF2B5EF4-FFF2-40B4-BE49-F238E27FC236}">
                <a16:creationId xmlns:a16="http://schemas.microsoft.com/office/drawing/2014/main" id="{95623DEF-0DC0-4306-BEAE-8A6B143A6460}"/>
              </a:ext>
            </a:extLst>
          </xdr:cNvPr>
          <xdr:cNvSpPr/>
        </xdr:nvSpPr>
        <xdr:spPr>
          <a:xfrm>
            <a:off x="2132926" y="1453702"/>
            <a:ext cx="233045" cy="636270"/>
          </a:xfrm>
          <a:custGeom>
            <a:avLst/>
            <a:gdLst/>
            <a:ahLst/>
            <a:cxnLst/>
            <a:rect l="l" t="t" r="r" b="b"/>
            <a:pathLst>
              <a:path w="233044" h="636269">
                <a:moveTo>
                  <a:pt x="232854" y="0"/>
                </a:moveTo>
                <a:lnTo>
                  <a:pt x="201346" y="29444"/>
                </a:lnTo>
                <a:lnTo>
                  <a:pt x="174173" y="59840"/>
                </a:lnTo>
                <a:lnTo>
                  <a:pt x="148548" y="93472"/>
                </a:lnTo>
                <a:lnTo>
                  <a:pt x="124581" y="130162"/>
                </a:lnTo>
                <a:lnTo>
                  <a:pt x="102380" y="169731"/>
                </a:lnTo>
                <a:lnTo>
                  <a:pt x="82053" y="212001"/>
                </a:lnTo>
                <a:lnTo>
                  <a:pt x="63711" y="256792"/>
                </a:lnTo>
                <a:lnTo>
                  <a:pt x="47461" y="303927"/>
                </a:lnTo>
                <a:lnTo>
                  <a:pt x="33412" y="353226"/>
                </a:lnTo>
                <a:lnTo>
                  <a:pt x="21674" y="404512"/>
                </a:lnTo>
                <a:lnTo>
                  <a:pt x="12355" y="457605"/>
                </a:lnTo>
                <a:lnTo>
                  <a:pt x="5563" y="512327"/>
                </a:lnTo>
                <a:lnTo>
                  <a:pt x="1409" y="568500"/>
                </a:lnTo>
                <a:lnTo>
                  <a:pt x="0" y="625944"/>
                </a:lnTo>
                <a:lnTo>
                  <a:pt x="38" y="635800"/>
                </a:lnTo>
                <a:lnTo>
                  <a:pt x="232892" y="635000"/>
                </a:lnTo>
                <a:lnTo>
                  <a:pt x="23285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sp macro="" textlink="">
        <xdr:nvSpPr>
          <xdr:cNvPr id="6" name="object 8">
            <a:extLst>
              <a:ext uri="{FF2B5EF4-FFF2-40B4-BE49-F238E27FC236}">
                <a16:creationId xmlns:a16="http://schemas.microsoft.com/office/drawing/2014/main" id="{24002FC3-FFF0-4B3F-ADC7-0E6E42B36171}"/>
              </a:ext>
            </a:extLst>
          </xdr:cNvPr>
          <xdr:cNvSpPr/>
        </xdr:nvSpPr>
        <xdr:spPr>
          <a:xfrm>
            <a:off x="1670304" y="1418132"/>
            <a:ext cx="1461770" cy="914400"/>
          </a:xfrm>
          <a:custGeom>
            <a:avLst/>
            <a:gdLst/>
            <a:ahLst/>
            <a:cxnLst/>
            <a:rect l="l" t="t" r="r" b="b"/>
            <a:pathLst>
              <a:path w="1461770" h="914400">
                <a:moveTo>
                  <a:pt x="218973" y="771105"/>
                </a:moveTo>
                <a:lnTo>
                  <a:pt x="215315" y="767448"/>
                </a:lnTo>
                <a:lnTo>
                  <a:pt x="144741" y="767448"/>
                </a:lnTo>
                <a:lnTo>
                  <a:pt x="141097" y="771105"/>
                </a:lnTo>
                <a:lnTo>
                  <a:pt x="141097" y="841667"/>
                </a:lnTo>
                <a:lnTo>
                  <a:pt x="144741" y="845324"/>
                </a:lnTo>
                <a:lnTo>
                  <a:pt x="210807" y="845324"/>
                </a:lnTo>
                <a:lnTo>
                  <a:pt x="215315" y="845324"/>
                </a:lnTo>
                <a:lnTo>
                  <a:pt x="218973" y="841667"/>
                </a:lnTo>
                <a:lnTo>
                  <a:pt x="218973" y="771105"/>
                </a:lnTo>
                <a:close/>
              </a:path>
              <a:path w="1461770" h="914400">
                <a:moveTo>
                  <a:pt x="467779" y="771105"/>
                </a:moveTo>
                <a:lnTo>
                  <a:pt x="464121" y="767448"/>
                </a:lnTo>
                <a:lnTo>
                  <a:pt x="393547" y="767448"/>
                </a:lnTo>
                <a:lnTo>
                  <a:pt x="389902" y="771105"/>
                </a:lnTo>
                <a:lnTo>
                  <a:pt x="389902" y="841667"/>
                </a:lnTo>
                <a:lnTo>
                  <a:pt x="393547" y="845324"/>
                </a:lnTo>
                <a:lnTo>
                  <a:pt x="459613" y="845324"/>
                </a:lnTo>
                <a:lnTo>
                  <a:pt x="464121" y="845324"/>
                </a:lnTo>
                <a:lnTo>
                  <a:pt x="467779" y="841667"/>
                </a:lnTo>
                <a:lnTo>
                  <a:pt x="467779" y="771105"/>
                </a:lnTo>
                <a:close/>
              </a:path>
              <a:path w="1461770" h="914400">
                <a:moveTo>
                  <a:pt x="510667" y="0"/>
                </a:moveTo>
                <a:lnTo>
                  <a:pt x="465823" y="19786"/>
                </a:lnTo>
                <a:lnTo>
                  <a:pt x="423519" y="41821"/>
                </a:lnTo>
                <a:lnTo>
                  <a:pt x="382841" y="66421"/>
                </a:lnTo>
                <a:lnTo>
                  <a:pt x="343890" y="93459"/>
                </a:lnTo>
                <a:lnTo>
                  <a:pt x="306793" y="122847"/>
                </a:lnTo>
                <a:lnTo>
                  <a:pt x="271640" y="154482"/>
                </a:lnTo>
                <a:lnTo>
                  <a:pt x="238531" y="188239"/>
                </a:lnTo>
                <a:lnTo>
                  <a:pt x="207594" y="224015"/>
                </a:lnTo>
                <a:lnTo>
                  <a:pt x="178917" y="261708"/>
                </a:lnTo>
                <a:lnTo>
                  <a:pt x="152603" y="301218"/>
                </a:lnTo>
                <a:lnTo>
                  <a:pt x="128778" y="342430"/>
                </a:lnTo>
                <a:lnTo>
                  <a:pt x="107543" y="385241"/>
                </a:lnTo>
                <a:lnTo>
                  <a:pt x="88988" y="429552"/>
                </a:lnTo>
                <a:lnTo>
                  <a:pt x="73240" y="475234"/>
                </a:lnTo>
                <a:lnTo>
                  <a:pt x="60401" y="522198"/>
                </a:lnTo>
                <a:lnTo>
                  <a:pt x="50571" y="570331"/>
                </a:lnTo>
                <a:lnTo>
                  <a:pt x="43853" y="619531"/>
                </a:lnTo>
                <a:lnTo>
                  <a:pt x="40373" y="669696"/>
                </a:lnTo>
                <a:lnTo>
                  <a:pt x="40347" y="670471"/>
                </a:lnTo>
                <a:lnTo>
                  <a:pt x="44094" y="670483"/>
                </a:lnTo>
                <a:lnTo>
                  <a:pt x="44081" y="670623"/>
                </a:lnTo>
                <a:lnTo>
                  <a:pt x="117335" y="670750"/>
                </a:lnTo>
                <a:lnTo>
                  <a:pt x="117373" y="670623"/>
                </a:lnTo>
                <a:lnTo>
                  <a:pt x="144716" y="670610"/>
                </a:lnTo>
                <a:lnTo>
                  <a:pt x="148755" y="627075"/>
                </a:lnTo>
                <a:lnTo>
                  <a:pt x="156819" y="570331"/>
                </a:lnTo>
                <a:lnTo>
                  <a:pt x="164477" y="531469"/>
                </a:lnTo>
                <a:lnTo>
                  <a:pt x="173761" y="491350"/>
                </a:lnTo>
                <a:lnTo>
                  <a:pt x="191376" y="432473"/>
                </a:lnTo>
                <a:lnTo>
                  <a:pt x="204254" y="395960"/>
                </a:lnTo>
                <a:lnTo>
                  <a:pt x="225361" y="342988"/>
                </a:lnTo>
                <a:lnTo>
                  <a:pt x="260172" y="273773"/>
                </a:lnTo>
                <a:lnTo>
                  <a:pt x="283070" y="233464"/>
                </a:lnTo>
                <a:lnTo>
                  <a:pt x="308813" y="193459"/>
                </a:lnTo>
                <a:lnTo>
                  <a:pt x="338759" y="153365"/>
                </a:lnTo>
                <a:lnTo>
                  <a:pt x="374269" y="112814"/>
                </a:lnTo>
                <a:lnTo>
                  <a:pt x="405663" y="80860"/>
                </a:lnTo>
                <a:lnTo>
                  <a:pt x="441769" y="48463"/>
                </a:lnTo>
                <a:lnTo>
                  <a:pt x="472160" y="24777"/>
                </a:lnTo>
                <a:lnTo>
                  <a:pt x="504126" y="3670"/>
                </a:lnTo>
                <a:lnTo>
                  <a:pt x="508901" y="952"/>
                </a:lnTo>
                <a:lnTo>
                  <a:pt x="510667" y="0"/>
                </a:lnTo>
                <a:close/>
              </a:path>
              <a:path w="1461770" h="914400">
                <a:moveTo>
                  <a:pt x="769366" y="771105"/>
                </a:moveTo>
                <a:lnTo>
                  <a:pt x="765708" y="767448"/>
                </a:lnTo>
                <a:lnTo>
                  <a:pt x="695147" y="767448"/>
                </a:lnTo>
                <a:lnTo>
                  <a:pt x="691489" y="771105"/>
                </a:lnTo>
                <a:lnTo>
                  <a:pt x="691489" y="841667"/>
                </a:lnTo>
                <a:lnTo>
                  <a:pt x="695147" y="845324"/>
                </a:lnTo>
                <a:lnTo>
                  <a:pt x="761212" y="845324"/>
                </a:lnTo>
                <a:lnTo>
                  <a:pt x="765708" y="845324"/>
                </a:lnTo>
                <a:lnTo>
                  <a:pt x="769366" y="841667"/>
                </a:lnTo>
                <a:lnTo>
                  <a:pt x="769366" y="771105"/>
                </a:lnTo>
                <a:close/>
              </a:path>
              <a:path w="1461770" h="914400">
                <a:moveTo>
                  <a:pt x="1319707" y="771182"/>
                </a:moveTo>
                <a:lnTo>
                  <a:pt x="1316050" y="767524"/>
                </a:lnTo>
                <a:lnTo>
                  <a:pt x="1245501" y="767524"/>
                </a:lnTo>
                <a:lnTo>
                  <a:pt x="1241856" y="771182"/>
                </a:lnTo>
                <a:lnTo>
                  <a:pt x="1241856" y="841692"/>
                </a:lnTo>
                <a:lnTo>
                  <a:pt x="1245501" y="845337"/>
                </a:lnTo>
                <a:lnTo>
                  <a:pt x="1311541" y="845337"/>
                </a:lnTo>
                <a:lnTo>
                  <a:pt x="1316050" y="845337"/>
                </a:lnTo>
                <a:lnTo>
                  <a:pt x="1319707" y="841692"/>
                </a:lnTo>
                <a:lnTo>
                  <a:pt x="1319707" y="771182"/>
                </a:lnTo>
                <a:close/>
              </a:path>
              <a:path w="1461770" h="914400">
                <a:moveTo>
                  <a:pt x="1461249" y="867283"/>
                </a:moveTo>
                <a:lnTo>
                  <a:pt x="1457591" y="863625"/>
                </a:lnTo>
                <a:lnTo>
                  <a:pt x="1453095" y="863625"/>
                </a:lnTo>
                <a:lnTo>
                  <a:pt x="3644" y="863625"/>
                </a:lnTo>
                <a:lnTo>
                  <a:pt x="0" y="867283"/>
                </a:lnTo>
                <a:lnTo>
                  <a:pt x="0" y="910463"/>
                </a:lnTo>
                <a:lnTo>
                  <a:pt x="3644" y="914120"/>
                </a:lnTo>
                <a:lnTo>
                  <a:pt x="1457591" y="914120"/>
                </a:lnTo>
                <a:lnTo>
                  <a:pt x="1461249" y="910463"/>
                </a:lnTo>
                <a:lnTo>
                  <a:pt x="1461249" y="867283"/>
                </a:lnTo>
                <a:close/>
              </a:path>
              <a:path w="1461770" h="914400">
                <a:moveTo>
                  <a:pt x="1461262" y="724039"/>
                </a:moveTo>
                <a:lnTo>
                  <a:pt x="1459242" y="722007"/>
                </a:lnTo>
                <a:lnTo>
                  <a:pt x="1456740" y="722007"/>
                </a:lnTo>
                <a:lnTo>
                  <a:pt x="1319758" y="721982"/>
                </a:lnTo>
                <a:lnTo>
                  <a:pt x="1319758" y="695032"/>
                </a:lnTo>
                <a:lnTo>
                  <a:pt x="1316710" y="691972"/>
                </a:lnTo>
                <a:lnTo>
                  <a:pt x="1244968" y="691972"/>
                </a:lnTo>
                <a:lnTo>
                  <a:pt x="1241907" y="695032"/>
                </a:lnTo>
                <a:lnTo>
                  <a:pt x="1241907" y="721982"/>
                </a:lnTo>
                <a:lnTo>
                  <a:pt x="1071041" y="721982"/>
                </a:lnTo>
                <a:lnTo>
                  <a:pt x="1071041" y="695032"/>
                </a:lnTo>
                <a:lnTo>
                  <a:pt x="1067981" y="691972"/>
                </a:lnTo>
                <a:lnTo>
                  <a:pt x="996251" y="691972"/>
                </a:lnTo>
                <a:lnTo>
                  <a:pt x="993190" y="695032"/>
                </a:lnTo>
                <a:lnTo>
                  <a:pt x="993190" y="721982"/>
                </a:lnTo>
                <a:lnTo>
                  <a:pt x="769327" y="721982"/>
                </a:lnTo>
                <a:lnTo>
                  <a:pt x="769327" y="694905"/>
                </a:lnTo>
                <a:lnTo>
                  <a:pt x="766267" y="691845"/>
                </a:lnTo>
                <a:lnTo>
                  <a:pt x="694512" y="691845"/>
                </a:lnTo>
                <a:lnTo>
                  <a:pt x="691464" y="694905"/>
                </a:lnTo>
                <a:lnTo>
                  <a:pt x="691464" y="721982"/>
                </a:lnTo>
                <a:lnTo>
                  <a:pt x="467728" y="721982"/>
                </a:lnTo>
                <a:lnTo>
                  <a:pt x="467728" y="694905"/>
                </a:lnTo>
                <a:lnTo>
                  <a:pt x="464667" y="691845"/>
                </a:lnTo>
                <a:lnTo>
                  <a:pt x="392912" y="691845"/>
                </a:lnTo>
                <a:lnTo>
                  <a:pt x="389851" y="694905"/>
                </a:lnTo>
                <a:lnTo>
                  <a:pt x="389851" y="721982"/>
                </a:lnTo>
                <a:lnTo>
                  <a:pt x="218922" y="721982"/>
                </a:lnTo>
                <a:lnTo>
                  <a:pt x="218922" y="694905"/>
                </a:lnTo>
                <a:lnTo>
                  <a:pt x="215861" y="691845"/>
                </a:lnTo>
                <a:lnTo>
                  <a:pt x="144106" y="691845"/>
                </a:lnTo>
                <a:lnTo>
                  <a:pt x="141046" y="694905"/>
                </a:lnTo>
                <a:lnTo>
                  <a:pt x="141046" y="721982"/>
                </a:lnTo>
                <a:lnTo>
                  <a:pt x="2032" y="722007"/>
                </a:lnTo>
                <a:lnTo>
                  <a:pt x="0" y="724039"/>
                </a:lnTo>
                <a:lnTo>
                  <a:pt x="0" y="741273"/>
                </a:lnTo>
                <a:lnTo>
                  <a:pt x="2032" y="743305"/>
                </a:lnTo>
                <a:lnTo>
                  <a:pt x="1459242" y="743305"/>
                </a:lnTo>
                <a:lnTo>
                  <a:pt x="1461262" y="741273"/>
                </a:lnTo>
                <a:lnTo>
                  <a:pt x="1461262" y="724039"/>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nvGrpSpPr>
          <xdr:cNvPr id="7" name="object 9">
            <a:extLst>
              <a:ext uri="{FF2B5EF4-FFF2-40B4-BE49-F238E27FC236}">
                <a16:creationId xmlns:a16="http://schemas.microsoft.com/office/drawing/2014/main" id="{344177DD-39BF-40DE-B9C0-0FEC0830048E}"/>
              </a:ext>
            </a:extLst>
          </xdr:cNvPr>
          <xdr:cNvGrpSpPr/>
        </xdr:nvGrpSpPr>
        <xdr:grpSpPr>
          <a:xfrm>
            <a:off x="814669" y="2471163"/>
            <a:ext cx="3153296" cy="329849"/>
            <a:chOff x="814669" y="2471163"/>
            <a:chExt cx="3153296" cy="329849"/>
          </a:xfrm>
        </xdr:grpSpPr>
        <xdr:pic>
          <xdr:nvPicPr>
            <xdr:cNvPr id="26" name="object 10">
              <a:extLst>
                <a:ext uri="{FF2B5EF4-FFF2-40B4-BE49-F238E27FC236}">
                  <a16:creationId xmlns:a16="http://schemas.microsoft.com/office/drawing/2014/main" id="{2EC99172-B94E-4C15-9216-0E7A447BA8EB}"/>
                </a:ext>
              </a:extLst>
            </xdr:cNvPr>
            <xdr:cNvPicPr/>
          </xdr:nvPicPr>
          <xdr:blipFill>
            <a:blip xmlns:r="http://schemas.openxmlformats.org/officeDocument/2006/relationships" r:embed="rId2" cstate="print"/>
            <a:stretch>
              <a:fillRect/>
            </a:stretch>
          </xdr:blipFill>
          <xdr:spPr>
            <a:xfrm>
              <a:off x="2311314" y="2657217"/>
              <a:ext cx="145795" cy="141185"/>
            </a:xfrm>
            <a:prstGeom prst="rect">
              <a:avLst/>
            </a:prstGeom>
          </xdr:spPr>
        </xdr:pic>
        <xdr:pic>
          <xdr:nvPicPr>
            <xdr:cNvPr id="27" name="object 11">
              <a:extLst>
                <a:ext uri="{FF2B5EF4-FFF2-40B4-BE49-F238E27FC236}">
                  <a16:creationId xmlns:a16="http://schemas.microsoft.com/office/drawing/2014/main" id="{F9484C06-B789-475E-A011-AD8F58A1CFB0}"/>
                </a:ext>
              </a:extLst>
            </xdr:cNvPr>
            <xdr:cNvPicPr/>
          </xdr:nvPicPr>
          <xdr:blipFill>
            <a:blip xmlns:r="http://schemas.openxmlformats.org/officeDocument/2006/relationships" r:embed="rId3" cstate="print"/>
            <a:stretch>
              <a:fillRect/>
            </a:stretch>
          </xdr:blipFill>
          <xdr:spPr>
            <a:xfrm>
              <a:off x="2500562" y="2654621"/>
              <a:ext cx="144792" cy="146380"/>
            </a:xfrm>
            <a:prstGeom prst="rect">
              <a:avLst/>
            </a:prstGeom>
          </xdr:spPr>
        </xdr:pic>
        <xdr:pic>
          <xdr:nvPicPr>
            <xdr:cNvPr id="28" name="object 12">
              <a:extLst>
                <a:ext uri="{FF2B5EF4-FFF2-40B4-BE49-F238E27FC236}">
                  <a16:creationId xmlns:a16="http://schemas.microsoft.com/office/drawing/2014/main" id="{722293B0-4591-4A8F-9332-F7B9C1180370}"/>
                </a:ext>
              </a:extLst>
            </xdr:cNvPr>
            <xdr:cNvPicPr/>
          </xdr:nvPicPr>
          <xdr:blipFill>
            <a:blip xmlns:r="http://schemas.openxmlformats.org/officeDocument/2006/relationships" r:embed="rId4" cstate="print"/>
            <a:stretch>
              <a:fillRect/>
            </a:stretch>
          </xdr:blipFill>
          <xdr:spPr>
            <a:xfrm>
              <a:off x="2685020" y="2654615"/>
              <a:ext cx="180594" cy="143192"/>
            </a:xfrm>
            <a:prstGeom prst="rect">
              <a:avLst/>
            </a:prstGeom>
          </xdr:spPr>
        </xdr:pic>
        <xdr:sp macro="" textlink="">
          <xdr:nvSpPr>
            <xdr:cNvPr id="29" name="object 13">
              <a:extLst>
                <a:ext uri="{FF2B5EF4-FFF2-40B4-BE49-F238E27FC236}">
                  <a16:creationId xmlns:a16="http://schemas.microsoft.com/office/drawing/2014/main" id="{E15210AD-8807-4ABA-85BF-A08B2B1613A0}"/>
                </a:ext>
              </a:extLst>
            </xdr:cNvPr>
            <xdr:cNvSpPr/>
          </xdr:nvSpPr>
          <xdr:spPr>
            <a:xfrm>
              <a:off x="2902487" y="2657812"/>
              <a:ext cx="60960" cy="140335"/>
            </a:xfrm>
            <a:custGeom>
              <a:avLst/>
              <a:gdLst/>
              <a:ahLst/>
              <a:cxnLst/>
              <a:rect l="l" t="t" r="r" b="b"/>
              <a:pathLst>
                <a:path w="60960" h="140335">
                  <a:moveTo>
                    <a:pt x="59194" y="0"/>
                  </a:moveTo>
                  <a:lnTo>
                    <a:pt x="1206" y="0"/>
                  </a:lnTo>
                  <a:lnTo>
                    <a:pt x="0" y="6603"/>
                  </a:lnTo>
                  <a:lnTo>
                    <a:pt x="11798" y="8204"/>
                  </a:lnTo>
                  <a:lnTo>
                    <a:pt x="18199" y="12204"/>
                  </a:lnTo>
                  <a:lnTo>
                    <a:pt x="18199" y="127800"/>
                  </a:lnTo>
                  <a:lnTo>
                    <a:pt x="11798" y="131800"/>
                  </a:lnTo>
                  <a:lnTo>
                    <a:pt x="1600" y="133197"/>
                  </a:lnTo>
                  <a:lnTo>
                    <a:pt x="0" y="133400"/>
                  </a:lnTo>
                  <a:lnTo>
                    <a:pt x="1206" y="139992"/>
                  </a:lnTo>
                  <a:lnTo>
                    <a:pt x="59194" y="139992"/>
                  </a:lnTo>
                  <a:lnTo>
                    <a:pt x="60401" y="133400"/>
                  </a:lnTo>
                  <a:lnTo>
                    <a:pt x="50203" y="131991"/>
                  </a:lnTo>
                  <a:lnTo>
                    <a:pt x="42202" y="129197"/>
                  </a:lnTo>
                  <a:lnTo>
                    <a:pt x="42202" y="10794"/>
                  </a:lnTo>
                  <a:lnTo>
                    <a:pt x="50203" y="8000"/>
                  </a:lnTo>
                  <a:lnTo>
                    <a:pt x="60401" y="6603"/>
                  </a:lnTo>
                  <a:lnTo>
                    <a:pt x="5919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0" name="object 14">
              <a:extLst>
                <a:ext uri="{FF2B5EF4-FFF2-40B4-BE49-F238E27FC236}">
                  <a16:creationId xmlns:a16="http://schemas.microsoft.com/office/drawing/2014/main" id="{A610E25A-9BE1-4626-A3FD-851CDF26EEFB}"/>
                </a:ext>
              </a:extLst>
            </xdr:cNvPr>
            <xdr:cNvPicPr/>
          </xdr:nvPicPr>
          <xdr:blipFill>
            <a:blip xmlns:r="http://schemas.openxmlformats.org/officeDocument/2006/relationships" r:embed="rId5" cstate="print"/>
            <a:stretch>
              <a:fillRect/>
            </a:stretch>
          </xdr:blipFill>
          <xdr:spPr>
            <a:xfrm>
              <a:off x="2998514" y="2657820"/>
              <a:ext cx="155790" cy="141986"/>
            </a:xfrm>
            <a:prstGeom prst="rect">
              <a:avLst/>
            </a:prstGeom>
          </xdr:spPr>
        </xdr:pic>
        <xdr:sp macro="" textlink="">
          <xdr:nvSpPr>
            <xdr:cNvPr id="31" name="object 15">
              <a:extLst>
                <a:ext uri="{FF2B5EF4-FFF2-40B4-BE49-F238E27FC236}">
                  <a16:creationId xmlns:a16="http://schemas.microsoft.com/office/drawing/2014/main" id="{39DE4376-814E-481C-B0C0-75BE5FDCBE47}"/>
                </a:ext>
              </a:extLst>
            </xdr:cNvPr>
            <xdr:cNvSpPr/>
          </xdr:nvSpPr>
          <xdr:spPr>
            <a:xfrm>
              <a:off x="3191175" y="2657812"/>
              <a:ext cx="60960" cy="140335"/>
            </a:xfrm>
            <a:custGeom>
              <a:avLst/>
              <a:gdLst/>
              <a:ahLst/>
              <a:cxnLst/>
              <a:rect l="l" t="t" r="r" b="b"/>
              <a:pathLst>
                <a:path w="60960" h="140335">
                  <a:moveTo>
                    <a:pt x="59194" y="0"/>
                  </a:moveTo>
                  <a:lnTo>
                    <a:pt x="1206" y="0"/>
                  </a:lnTo>
                  <a:lnTo>
                    <a:pt x="0" y="6603"/>
                  </a:lnTo>
                  <a:lnTo>
                    <a:pt x="11798" y="8204"/>
                  </a:lnTo>
                  <a:lnTo>
                    <a:pt x="18199" y="12204"/>
                  </a:lnTo>
                  <a:lnTo>
                    <a:pt x="18199" y="127800"/>
                  </a:lnTo>
                  <a:lnTo>
                    <a:pt x="11798" y="131800"/>
                  </a:lnTo>
                  <a:lnTo>
                    <a:pt x="1600" y="133197"/>
                  </a:lnTo>
                  <a:lnTo>
                    <a:pt x="0" y="133400"/>
                  </a:lnTo>
                  <a:lnTo>
                    <a:pt x="1206" y="139992"/>
                  </a:lnTo>
                  <a:lnTo>
                    <a:pt x="59194" y="139992"/>
                  </a:lnTo>
                  <a:lnTo>
                    <a:pt x="60401" y="133400"/>
                  </a:lnTo>
                  <a:lnTo>
                    <a:pt x="50203" y="131991"/>
                  </a:lnTo>
                  <a:lnTo>
                    <a:pt x="42202" y="129197"/>
                  </a:lnTo>
                  <a:lnTo>
                    <a:pt x="42202" y="10794"/>
                  </a:lnTo>
                  <a:lnTo>
                    <a:pt x="50203" y="8000"/>
                  </a:lnTo>
                  <a:lnTo>
                    <a:pt x="60401" y="6603"/>
                  </a:lnTo>
                  <a:lnTo>
                    <a:pt x="5919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2" name="object 16">
              <a:extLst>
                <a:ext uri="{FF2B5EF4-FFF2-40B4-BE49-F238E27FC236}">
                  <a16:creationId xmlns:a16="http://schemas.microsoft.com/office/drawing/2014/main" id="{A2D186E5-F559-43E3-91AF-A9AFB4B4AFA4}"/>
                </a:ext>
              </a:extLst>
            </xdr:cNvPr>
            <xdr:cNvPicPr/>
          </xdr:nvPicPr>
          <xdr:blipFill>
            <a:blip xmlns:r="http://schemas.openxmlformats.org/officeDocument/2006/relationships" r:embed="rId6" cstate="print"/>
            <a:stretch>
              <a:fillRect/>
            </a:stretch>
          </xdr:blipFill>
          <xdr:spPr>
            <a:xfrm>
              <a:off x="3292205" y="2654620"/>
              <a:ext cx="121792" cy="146392"/>
            </a:xfrm>
            <a:prstGeom prst="rect">
              <a:avLst/>
            </a:prstGeom>
          </xdr:spPr>
        </xdr:pic>
        <xdr:pic>
          <xdr:nvPicPr>
            <xdr:cNvPr id="33" name="object 17">
              <a:extLst>
                <a:ext uri="{FF2B5EF4-FFF2-40B4-BE49-F238E27FC236}">
                  <a16:creationId xmlns:a16="http://schemas.microsoft.com/office/drawing/2014/main" id="{53AE8E59-33A6-4311-90E6-C74A3A68F7DF}"/>
                </a:ext>
              </a:extLst>
            </xdr:cNvPr>
            <xdr:cNvPicPr/>
          </xdr:nvPicPr>
          <xdr:blipFill>
            <a:blip xmlns:r="http://schemas.openxmlformats.org/officeDocument/2006/relationships" r:embed="rId7" cstate="print"/>
            <a:stretch>
              <a:fillRect/>
            </a:stretch>
          </xdr:blipFill>
          <xdr:spPr>
            <a:xfrm>
              <a:off x="814669" y="2471163"/>
              <a:ext cx="1734482" cy="329849"/>
            </a:xfrm>
            <a:prstGeom prst="rect">
              <a:avLst/>
            </a:prstGeom>
          </xdr:spPr>
        </xdr:pic>
        <xdr:pic>
          <xdr:nvPicPr>
            <xdr:cNvPr id="34" name="object 18">
              <a:extLst>
                <a:ext uri="{FF2B5EF4-FFF2-40B4-BE49-F238E27FC236}">
                  <a16:creationId xmlns:a16="http://schemas.microsoft.com/office/drawing/2014/main" id="{6B50EB6F-E581-4DCE-8C68-39A58AAAFAE8}"/>
                </a:ext>
              </a:extLst>
            </xdr:cNvPr>
            <xdr:cNvPicPr/>
          </xdr:nvPicPr>
          <xdr:blipFill>
            <a:blip xmlns:r="http://schemas.openxmlformats.org/officeDocument/2006/relationships" r:embed="rId8" cstate="print"/>
            <a:stretch>
              <a:fillRect/>
            </a:stretch>
          </xdr:blipFill>
          <xdr:spPr>
            <a:xfrm>
              <a:off x="3445652" y="2654416"/>
              <a:ext cx="152996" cy="143395"/>
            </a:xfrm>
            <a:prstGeom prst="rect">
              <a:avLst/>
            </a:prstGeom>
          </xdr:spPr>
        </xdr:pic>
        <xdr:pic>
          <xdr:nvPicPr>
            <xdr:cNvPr id="35" name="object 19">
              <a:extLst>
                <a:ext uri="{FF2B5EF4-FFF2-40B4-BE49-F238E27FC236}">
                  <a16:creationId xmlns:a16="http://schemas.microsoft.com/office/drawing/2014/main" id="{11C5CBB7-236C-41A5-B359-5D7BEBA34B4D}"/>
                </a:ext>
              </a:extLst>
            </xdr:cNvPr>
            <xdr:cNvPicPr/>
          </xdr:nvPicPr>
          <xdr:blipFill>
            <a:blip xmlns:r="http://schemas.openxmlformats.org/officeDocument/2006/relationships" r:embed="rId9" cstate="print"/>
            <a:stretch>
              <a:fillRect/>
            </a:stretch>
          </xdr:blipFill>
          <xdr:spPr>
            <a:xfrm>
              <a:off x="3631107" y="2657820"/>
              <a:ext cx="155790" cy="141986"/>
            </a:xfrm>
            <a:prstGeom prst="rect">
              <a:avLst/>
            </a:prstGeom>
          </xdr:spPr>
        </xdr:pic>
        <xdr:pic>
          <xdr:nvPicPr>
            <xdr:cNvPr id="36" name="object 20">
              <a:extLst>
                <a:ext uri="{FF2B5EF4-FFF2-40B4-BE49-F238E27FC236}">
                  <a16:creationId xmlns:a16="http://schemas.microsoft.com/office/drawing/2014/main" id="{A4D92F5B-6773-4141-9EFC-D8F82C00CE80}"/>
                </a:ext>
              </a:extLst>
            </xdr:cNvPr>
            <xdr:cNvPicPr/>
          </xdr:nvPicPr>
          <xdr:blipFill>
            <a:blip xmlns:r="http://schemas.openxmlformats.org/officeDocument/2006/relationships" r:embed="rId10" cstate="print"/>
            <a:stretch>
              <a:fillRect/>
            </a:stretch>
          </xdr:blipFill>
          <xdr:spPr>
            <a:xfrm>
              <a:off x="3814969" y="2654416"/>
              <a:ext cx="152996" cy="143395"/>
            </a:xfrm>
            <a:prstGeom prst="rect">
              <a:avLst/>
            </a:prstGeom>
          </xdr:spPr>
        </xdr:pic>
      </xdr:grpSp>
      <xdr:grpSp>
        <xdr:nvGrpSpPr>
          <xdr:cNvPr id="8" name="object 21">
            <a:extLst>
              <a:ext uri="{FF2B5EF4-FFF2-40B4-BE49-F238E27FC236}">
                <a16:creationId xmlns:a16="http://schemas.microsoft.com/office/drawing/2014/main" id="{03F6506B-0CD8-46F7-80DC-62D544323F13}"/>
              </a:ext>
            </a:extLst>
          </xdr:cNvPr>
          <xdr:cNvGrpSpPr/>
        </xdr:nvGrpSpPr>
        <xdr:grpSpPr>
          <a:xfrm>
            <a:off x="1647794" y="3188667"/>
            <a:ext cx="1496696" cy="192041"/>
            <a:chOff x="1647794" y="3188667"/>
            <a:chExt cx="1496696" cy="192041"/>
          </a:xfrm>
        </xdr:grpSpPr>
        <xdr:pic>
          <xdr:nvPicPr>
            <xdr:cNvPr id="18" name="object 22">
              <a:extLst>
                <a:ext uri="{FF2B5EF4-FFF2-40B4-BE49-F238E27FC236}">
                  <a16:creationId xmlns:a16="http://schemas.microsoft.com/office/drawing/2014/main" id="{1B9E8EE9-8BB7-42C4-8017-135F697B14B5}"/>
                </a:ext>
              </a:extLst>
            </xdr:cNvPr>
            <xdr:cNvPicPr/>
          </xdr:nvPicPr>
          <xdr:blipFill>
            <a:blip xmlns:r="http://schemas.openxmlformats.org/officeDocument/2006/relationships" r:embed="rId11" cstate="print"/>
            <a:stretch>
              <a:fillRect/>
            </a:stretch>
          </xdr:blipFill>
          <xdr:spPr>
            <a:xfrm>
              <a:off x="1647794" y="3193079"/>
              <a:ext cx="198018" cy="187629"/>
            </a:xfrm>
            <a:prstGeom prst="rect">
              <a:avLst/>
            </a:prstGeom>
          </xdr:spPr>
        </xdr:pic>
        <xdr:pic>
          <xdr:nvPicPr>
            <xdr:cNvPr id="19" name="object 23">
              <a:extLst>
                <a:ext uri="{FF2B5EF4-FFF2-40B4-BE49-F238E27FC236}">
                  <a16:creationId xmlns:a16="http://schemas.microsoft.com/office/drawing/2014/main" id="{1E821F04-972E-469B-BC32-05B78BD7D761}"/>
                </a:ext>
              </a:extLst>
            </xdr:cNvPr>
            <xdr:cNvPicPr/>
          </xdr:nvPicPr>
          <xdr:blipFill>
            <a:blip xmlns:r="http://schemas.openxmlformats.org/officeDocument/2006/relationships" r:embed="rId12" cstate="print"/>
            <a:stretch>
              <a:fillRect/>
            </a:stretch>
          </xdr:blipFill>
          <xdr:spPr>
            <a:xfrm>
              <a:off x="1872554" y="3193087"/>
              <a:ext cx="81597" cy="181902"/>
            </a:xfrm>
            <a:prstGeom prst="rect">
              <a:avLst/>
            </a:prstGeom>
          </xdr:spPr>
        </xdr:pic>
        <xdr:pic>
          <xdr:nvPicPr>
            <xdr:cNvPr id="20" name="object 24">
              <a:extLst>
                <a:ext uri="{FF2B5EF4-FFF2-40B4-BE49-F238E27FC236}">
                  <a16:creationId xmlns:a16="http://schemas.microsoft.com/office/drawing/2014/main" id="{1C8B16BE-CC55-437F-95E4-862D01111770}"/>
                </a:ext>
              </a:extLst>
            </xdr:cNvPr>
            <xdr:cNvPicPr/>
          </xdr:nvPicPr>
          <xdr:blipFill>
            <a:blip xmlns:r="http://schemas.openxmlformats.org/officeDocument/2006/relationships" r:embed="rId11" cstate="print"/>
            <a:stretch>
              <a:fillRect/>
            </a:stretch>
          </xdr:blipFill>
          <xdr:spPr>
            <a:xfrm>
              <a:off x="1980915" y="3193079"/>
              <a:ext cx="198018" cy="187629"/>
            </a:xfrm>
            <a:prstGeom prst="rect">
              <a:avLst/>
            </a:prstGeom>
          </xdr:spPr>
        </xdr:pic>
        <xdr:pic>
          <xdr:nvPicPr>
            <xdr:cNvPr id="21" name="object 25">
              <a:extLst>
                <a:ext uri="{FF2B5EF4-FFF2-40B4-BE49-F238E27FC236}">
                  <a16:creationId xmlns:a16="http://schemas.microsoft.com/office/drawing/2014/main" id="{44737D82-0751-41F2-8C97-EB74C63597DD}"/>
                </a:ext>
              </a:extLst>
            </xdr:cNvPr>
            <xdr:cNvPicPr/>
          </xdr:nvPicPr>
          <xdr:blipFill>
            <a:blip xmlns:r="http://schemas.openxmlformats.org/officeDocument/2006/relationships" r:embed="rId12" cstate="print"/>
            <a:stretch>
              <a:fillRect/>
            </a:stretch>
          </xdr:blipFill>
          <xdr:spPr>
            <a:xfrm>
              <a:off x="2205675" y="3193087"/>
              <a:ext cx="81597" cy="181902"/>
            </a:xfrm>
            <a:prstGeom prst="rect">
              <a:avLst/>
            </a:prstGeom>
          </xdr:spPr>
        </xdr:pic>
        <xdr:pic>
          <xdr:nvPicPr>
            <xdr:cNvPr id="22" name="object 26">
              <a:extLst>
                <a:ext uri="{FF2B5EF4-FFF2-40B4-BE49-F238E27FC236}">
                  <a16:creationId xmlns:a16="http://schemas.microsoft.com/office/drawing/2014/main" id="{51C9C2A1-6C33-49C4-A8CF-97B26722C552}"/>
                </a:ext>
              </a:extLst>
            </xdr:cNvPr>
            <xdr:cNvPicPr/>
          </xdr:nvPicPr>
          <xdr:blipFill>
            <a:blip xmlns:r="http://schemas.openxmlformats.org/officeDocument/2006/relationships" r:embed="rId13" cstate="print"/>
            <a:stretch>
              <a:fillRect/>
            </a:stretch>
          </xdr:blipFill>
          <xdr:spPr>
            <a:xfrm>
              <a:off x="2312986" y="3192306"/>
              <a:ext cx="159562" cy="183464"/>
            </a:xfrm>
            <a:prstGeom prst="rect">
              <a:avLst/>
            </a:prstGeom>
          </xdr:spPr>
        </xdr:pic>
        <xdr:pic>
          <xdr:nvPicPr>
            <xdr:cNvPr id="23" name="object 27">
              <a:extLst>
                <a:ext uri="{FF2B5EF4-FFF2-40B4-BE49-F238E27FC236}">
                  <a16:creationId xmlns:a16="http://schemas.microsoft.com/office/drawing/2014/main" id="{92FF9E27-0E05-4096-8BAC-67A373609C27}"/>
                </a:ext>
              </a:extLst>
            </xdr:cNvPr>
            <xdr:cNvPicPr/>
          </xdr:nvPicPr>
          <xdr:blipFill>
            <a:blip xmlns:r="http://schemas.openxmlformats.org/officeDocument/2006/relationships" r:embed="rId14" cstate="print"/>
            <a:stretch>
              <a:fillRect/>
            </a:stretch>
          </xdr:blipFill>
          <xdr:spPr>
            <a:xfrm>
              <a:off x="2501646" y="3193078"/>
              <a:ext cx="203466" cy="184518"/>
            </a:xfrm>
            <a:prstGeom prst="rect">
              <a:avLst/>
            </a:prstGeom>
          </xdr:spPr>
        </xdr:pic>
        <xdr:pic>
          <xdr:nvPicPr>
            <xdr:cNvPr id="24" name="object 28">
              <a:extLst>
                <a:ext uri="{FF2B5EF4-FFF2-40B4-BE49-F238E27FC236}">
                  <a16:creationId xmlns:a16="http://schemas.microsoft.com/office/drawing/2014/main" id="{D18A9997-8196-4B2B-8949-9E520FD8D92A}"/>
                </a:ext>
              </a:extLst>
            </xdr:cNvPr>
            <xdr:cNvPicPr/>
          </xdr:nvPicPr>
          <xdr:blipFill>
            <a:blip xmlns:r="http://schemas.openxmlformats.org/officeDocument/2006/relationships" r:embed="rId15" cstate="print"/>
            <a:stretch>
              <a:fillRect/>
            </a:stretch>
          </xdr:blipFill>
          <xdr:spPr>
            <a:xfrm>
              <a:off x="2731072" y="3192302"/>
              <a:ext cx="192303" cy="183464"/>
            </a:xfrm>
            <a:prstGeom prst="rect">
              <a:avLst/>
            </a:prstGeom>
          </xdr:spPr>
        </xdr:pic>
        <xdr:pic>
          <xdr:nvPicPr>
            <xdr:cNvPr id="25" name="object 29">
              <a:extLst>
                <a:ext uri="{FF2B5EF4-FFF2-40B4-BE49-F238E27FC236}">
                  <a16:creationId xmlns:a16="http://schemas.microsoft.com/office/drawing/2014/main" id="{07905556-4A43-47E3-ADB7-DBDCC2CF9ABF}"/>
                </a:ext>
              </a:extLst>
            </xdr:cNvPr>
            <xdr:cNvPicPr/>
          </xdr:nvPicPr>
          <xdr:blipFill>
            <a:blip xmlns:r="http://schemas.openxmlformats.org/officeDocument/2006/relationships" r:embed="rId16" cstate="print"/>
            <a:stretch>
              <a:fillRect/>
            </a:stretch>
          </xdr:blipFill>
          <xdr:spPr>
            <a:xfrm>
              <a:off x="2946218" y="3188667"/>
              <a:ext cx="198272" cy="186321"/>
            </a:xfrm>
            <a:prstGeom prst="rect">
              <a:avLst/>
            </a:prstGeom>
          </xdr:spPr>
        </xdr:pic>
      </xdr:grpSp>
      <xdr:pic>
        <xdr:nvPicPr>
          <xdr:cNvPr id="9" name="object 30">
            <a:extLst>
              <a:ext uri="{FF2B5EF4-FFF2-40B4-BE49-F238E27FC236}">
                <a16:creationId xmlns:a16="http://schemas.microsoft.com/office/drawing/2014/main" id="{95B47E49-73B7-4DE5-89A5-DC5499222115}"/>
              </a:ext>
            </a:extLst>
          </xdr:cNvPr>
          <xdr:cNvPicPr/>
        </xdr:nvPicPr>
        <xdr:blipFill>
          <a:blip xmlns:r="http://schemas.openxmlformats.org/officeDocument/2006/relationships" r:embed="rId17" cstate="print"/>
          <a:stretch>
            <a:fillRect/>
          </a:stretch>
        </xdr:blipFill>
        <xdr:spPr>
          <a:xfrm>
            <a:off x="1117842" y="3481081"/>
            <a:ext cx="185800" cy="181902"/>
          </a:xfrm>
          <a:prstGeom prst="rect">
            <a:avLst/>
          </a:prstGeom>
        </xdr:spPr>
      </xdr:pic>
      <xdr:pic>
        <xdr:nvPicPr>
          <xdr:cNvPr id="10" name="object 31">
            <a:extLst>
              <a:ext uri="{FF2B5EF4-FFF2-40B4-BE49-F238E27FC236}">
                <a16:creationId xmlns:a16="http://schemas.microsoft.com/office/drawing/2014/main" id="{D861D732-9069-4681-BD6D-2299E0748EFC}"/>
              </a:ext>
            </a:extLst>
          </xdr:cNvPr>
          <xdr:cNvPicPr/>
        </xdr:nvPicPr>
        <xdr:blipFill>
          <a:blip xmlns:r="http://schemas.openxmlformats.org/officeDocument/2006/relationships" r:embed="rId18" cstate="print"/>
          <a:stretch>
            <a:fillRect/>
          </a:stretch>
        </xdr:blipFill>
        <xdr:spPr>
          <a:xfrm>
            <a:off x="1388590" y="3476662"/>
            <a:ext cx="2278061" cy="190478"/>
          </a:xfrm>
          <a:prstGeom prst="rect">
            <a:avLst/>
          </a:prstGeom>
        </xdr:spPr>
      </xdr:pic>
      <xdr:grpSp>
        <xdr:nvGrpSpPr>
          <xdr:cNvPr id="11" name="object 32">
            <a:extLst>
              <a:ext uri="{FF2B5EF4-FFF2-40B4-BE49-F238E27FC236}">
                <a16:creationId xmlns:a16="http://schemas.microsoft.com/office/drawing/2014/main" id="{B41E6F87-210A-4735-BAF8-EA27B453134B}"/>
              </a:ext>
            </a:extLst>
          </xdr:cNvPr>
          <xdr:cNvGrpSpPr/>
        </xdr:nvGrpSpPr>
        <xdr:grpSpPr>
          <a:xfrm>
            <a:off x="2642654" y="2472871"/>
            <a:ext cx="197521" cy="99621"/>
            <a:chOff x="2642654" y="2472871"/>
            <a:chExt cx="197521" cy="99621"/>
          </a:xfrm>
        </xdr:grpSpPr>
        <xdr:pic>
          <xdr:nvPicPr>
            <xdr:cNvPr id="16" name="object 33">
              <a:extLst>
                <a:ext uri="{FF2B5EF4-FFF2-40B4-BE49-F238E27FC236}">
                  <a16:creationId xmlns:a16="http://schemas.microsoft.com/office/drawing/2014/main" id="{FBC0F877-E5B4-4E07-B851-2E1850BB3BD6}"/>
                </a:ext>
              </a:extLst>
            </xdr:cNvPr>
            <xdr:cNvPicPr/>
          </xdr:nvPicPr>
          <xdr:blipFill>
            <a:blip xmlns:r="http://schemas.openxmlformats.org/officeDocument/2006/relationships" r:embed="rId19" cstate="print"/>
            <a:stretch>
              <a:fillRect/>
            </a:stretch>
          </xdr:blipFill>
          <xdr:spPr>
            <a:xfrm>
              <a:off x="2642654" y="2472871"/>
              <a:ext cx="87515" cy="99618"/>
            </a:xfrm>
            <a:prstGeom prst="rect">
              <a:avLst/>
            </a:prstGeom>
          </xdr:spPr>
        </xdr:pic>
        <xdr:pic>
          <xdr:nvPicPr>
            <xdr:cNvPr id="17" name="object 34">
              <a:extLst>
                <a:ext uri="{FF2B5EF4-FFF2-40B4-BE49-F238E27FC236}">
                  <a16:creationId xmlns:a16="http://schemas.microsoft.com/office/drawing/2014/main" id="{83B2D402-E39F-4147-BB3B-2F1CF28802C1}"/>
                </a:ext>
              </a:extLst>
            </xdr:cNvPr>
            <xdr:cNvPicPr/>
          </xdr:nvPicPr>
          <xdr:blipFill>
            <a:blip xmlns:r="http://schemas.openxmlformats.org/officeDocument/2006/relationships" r:embed="rId20" cstate="print"/>
            <a:stretch>
              <a:fillRect/>
            </a:stretch>
          </xdr:blipFill>
          <xdr:spPr>
            <a:xfrm>
              <a:off x="2767455" y="2472874"/>
              <a:ext cx="72720" cy="99618"/>
            </a:xfrm>
            <a:prstGeom prst="rect">
              <a:avLst/>
            </a:prstGeom>
          </xdr:spPr>
        </xdr:pic>
      </xdr:grpSp>
      <xdr:grpSp>
        <xdr:nvGrpSpPr>
          <xdr:cNvPr id="12" name="object 35">
            <a:extLst>
              <a:ext uri="{FF2B5EF4-FFF2-40B4-BE49-F238E27FC236}">
                <a16:creationId xmlns:a16="http://schemas.microsoft.com/office/drawing/2014/main" id="{CF159EDE-77E2-47C5-8484-DE35C9865550}"/>
              </a:ext>
            </a:extLst>
          </xdr:cNvPr>
          <xdr:cNvGrpSpPr/>
        </xdr:nvGrpSpPr>
        <xdr:grpSpPr>
          <a:xfrm>
            <a:off x="2932531" y="2472165"/>
            <a:ext cx="194401" cy="100330"/>
            <a:chOff x="2932531" y="2472165"/>
            <a:chExt cx="194401" cy="100330"/>
          </a:xfrm>
        </xdr:grpSpPr>
        <xdr:sp macro="" textlink="">
          <xdr:nvSpPr>
            <xdr:cNvPr id="14" name="object 36">
              <a:extLst>
                <a:ext uri="{FF2B5EF4-FFF2-40B4-BE49-F238E27FC236}">
                  <a16:creationId xmlns:a16="http://schemas.microsoft.com/office/drawing/2014/main" id="{7A4A93AC-601A-4371-8A8D-F832E9AB25C7}"/>
                </a:ext>
              </a:extLst>
            </xdr:cNvPr>
            <xdr:cNvSpPr/>
          </xdr:nvSpPr>
          <xdr:spPr>
            <a:xfrm>
              <a:off x="2932531" y="2472880"/>
              <a:ext cx="67310" cy="99060"/>
            </a:xfrm>
            <a:custGeom>
              <a:avLst/>
              <a:gdLst/>
              <a:ahLst/>
              <a:cxnLst/>
              <a:rect l="l" t="t" r="r" b="b"/>
              <a:pathLst>
                <a:path w="67310" h="99060">
                  <a:moveTo>
                    <a:pt x="67310" y="88900"/>
                  </a:moveTo>
                  <a:lnTo>
                    <a:pt x="11239" y="88900"/>
                  </a:lnTo>
                  <a:lnTo>
                    <a:pt x="11239" y="0"/>
                  </a:lnTo>
                  <a:lnTo>
                    <a:pt x="0" y="0"/>
                  </a:lnTo>
                  <a:lnTo>
                    <a:pt x="0" y="88900"/>
                  </a:lnTo>
                  <a:lnTo>
                    <a:pt x="0" y="99060"/>
                  </a:lnTo>
                  <a:lnTo>
                    <a:pt x="67310" y="99060"/>
                  </a:lnTo>
                  <a:lnTo>
                    <a:pt x="67310" y="8890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15" name="object 37">
              <a:extLst>
                <a:ext uri="{FF2B5EF4-FFF2-40B4-BE49-F238E27FC236}">
                  <a16:creationId xmlns:a16="http://schemas.microsoft.com/office/drawing/2014/main" id="{B3E23556-D8B3-4F1B-8DAB-0E576689CA2A}"/>
                </a:ext>
              </a:extLst>
            </xdr:cNvPr>
            <xdr:cNvPicPr/>
          </xdr:nvPicPr>
          <xdr:blipFill>
            <a:blip xmlns:r="http://schemas.openxmlformats.org/officeDocument/2006/relationships" r:embed="rId21" cstate="print"/>
            <a:stretch>
              <a:fillRect/>
            </a:stretch>
          </xdr:blipFill>
          <xdr:spPr>
            <a:xfrm>
              <a:off x="3025612" y="2472165"/>
              <a:ext cx="101320" cy="100330"/>
            </a:xfrm>
            <a:prstGeom prst="rect">
              <a:avLst/>
            </a:prstGeom>
          </xdr:spPr>
        </xdr:pic>
      </xdr:grpSp>
      <xdr:sp macro="" textlink="">
        <xdr:nvSpPr>
          <xdr:cNvPr id="13" name="object 38">
            <a:extLst>
              <a:ext uri="{FF2B5EF4-FFF2-40B4-BE49-F238E27FC236}">
                <a16:creationId xmlns:a16="http://schemas.microsoft.com/office/drawing/2014/main" id="{01662C69-58A7-40A8-8C95-3386A81FB9E9}"/>
              </a:ext>
            </a:extLst>
          </xdr:cNvPr>
          <xdr:cNvSpPr/>
        </xdr:nvSpPr>
        <xdr:spPr>
          <a:xfrm>
            <a:off x="1670723" y="2933725"/>
            <a:ext cx="1460500" cy="60960"/>
          </a:xfrm>
          <a:custGeom>
            <a:avLst/>
            <a:gdLst/>
            <a:ahLst/>
            <a:cxnLst/>
            <a:rect l="l" t="t" r="r" b="b"/>
            <a:pathLst>
              <a:path w="1460500" h="60960">
                <a:moveTo>
                  <a:pt x="1460436" y="0"/>
                </a:moveTo>
                <a:lnTo>
                  <a:pt x="0" y="0"/>
                </a:lnTo>
                <a:lnTo>
                  <a:pt x="0" y="60718"/>
                </a:lnTo>
                <a:lnTo>
                  <a:pt x="1460436" y="60718"/>
                </a:lnTo>
                <a:lnTo>
                  <a:pt x="1460436" y="0"/>
                </a:lnTo>
                <a:close/>
              </a:path>
            </a:pathLst>
          </a:custGeom>
          <a:solidFill>
            <a:srgbClr val="EC222A"/>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16145</xdr:rowOff>
    </xdr:from>
    <xdr:ext cx="3987585" cy="1533686"/>
    <xdr:pic>
      <xdr:nvPicPr>
        <xdr:cNvPr id="4" name="Imagen 3">
          <a:extLst>
            <a:ext uri="{FF2B5EF4-FFF2-40B4-BE49-F238E27FC236}">
              <a16:creationId xmlns:a16="http://schemas.microsoft.com/office/drawing/2014/main" id="{E0CED472-697F-4D0A-B4C8-9226F8684B72}"/>
            </a:ext>
          </a:extLst>
        </xdr:cNvPr>
        <xdr:cNvPicPr>
          <a:picLocks noChangeAspect="1"/>
        </xdr:cNvPicPr>
      </xdr:nvPicPr>
      <xdr:blipFill>
        <a:blip xmlns:r="http://schemas.openxmlformats.org/officeDocument/2006/relationships" r:embed="rId1"/>
        <a:stretch>
          <a:fillRect/>
        </a:stretch>
      </xdr:blipFill>
      <xdr:spPr>
        <a:xfrm>
          <a:off x="0" y="16145"/>
          <a:ext cx="3987585" cy="15336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11371</xdr:rowOff>
    </xdr:from>
    <xdr:ext cx="3043354" cy="1554603"/>
    <xdr:pic>
      <xdr:nvPicPr>
        <xdr:cNvPr id="4" name="Imagen 3">
          <a:extLst>
            <a:ext uri="{FF2B5EF4-FFF2-40B4-BE49-F238E27FC236}">
              <a16:creationId xmlns:a16="http://schemas.microsoft.com/office/drawing/2014/main" id="{D40ADC16-BBD8-45D3-A5B5-E69474BB9814}"/>
            </a:ext>
          </a:extLst>
        </xdr:cNvPr>
        <xdr:cNvPicPr>
          <a:picLocks noChangeAspect="1"/>
        </xdr:cNvPicPr>
      </xdr:nvPicPr>
      <xdr:blipFill>
        <a:blip xmlns:r="http://schemas.openxmlformats.org/officeDocument/2006/relationships" r:embed="rId1"/>
        <a:stretch>
          <a:fillRect/>
        </a:stretch>
      </xdr:blipFill>
      <xdr:spPr>
        <a:xfrm>
          <a:off x="0" y="11371"/>
          <a:ext cx="3043354" cy="155460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112776</xdr:rowOff>
    </xdr:from>
    <xdr:ext cx="3244022" cy="1533686"/>
    <xdr:pic>
      <xdr:nvPicPr>
        <xdr:cNvPr id="3" name="Imagen 2">
          <a:extLst>
            <a:ext uri="{FF2B5EF4-FFF2-40B4-BE49-F238E27FC236}">
              <a16:creationId xmlns:a16="http://schemas.microsoft.com/office/drawing/2014/main" id="{33E2B46B-878F-49B3-A904-99CAE6D69EE0}"/>
            </a:ext>
          </a:extLst>
        </xdr:cNvPr>
        <xdr:cNvPicPr>
          <a:picLocks noChangeAspect="1"/>
        </xdr:cNvPicPr>
      </xdr:nvPicPr>
      <xdr:blipFill>
        <a:blip xmlns:r="http://schemas.openxmlformats.org/officeDocument/2006/relationships" r:embed="rId1"/>
        <a:stretch>
          <a:fillRect/>
        </a:stretch>
      </xdr:blipFill>
      <xdr:spPr>
        <a:xfrm>
          <a:off x="0" y="112776"/>
          <a:ext cx="3244022" cy="153368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91343</xdr:rowOff>
    </xdr:from>
    <xdr:ext cx="3258553" cy="1533686"/>
    <xdr:pic>
      <xdr:nvPicPr>
        <xdr:cNvPr id="3" name="Imagen 2">
          <a:extLst>
            <a:ext uri="{FF2B5EF4-FFF2-40B4-BE49-F238E27FC236}">
              <a16:creationId xmlns:a16="http://schemas.microsoft.com/office/drawing/2014/main" id="{A6B00322-977A-4176-850F-D8A1EAA1B25F}"/>
            </a:ext>
          </a:extLst>
        </xdr:cNvPr>
        <xdr:cNvPicPr>
          <a:picLocks noChangeAspect="1"/>
        </xdr:cNvPicPr>
      </xdr:nvPicPr>
      <xdr:blipFill>
        <a:blip xmlns:r="http://schemas.openxmlformats.org/officeDocument/2006/relationships" r:embed="rId1"/>
        <a:stretch>
          <a:fillRect/>
        </a:stretch>
      </xdr:blipFill>
      <xdr:spPr>
        <a:xfrm>
          <a:off x="0" y="91343"/>
          <a:ext cx="3258553" cy="15336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135207</xdr:rowOff>
    </xdr:from>
    <xdr:ext cx="3083719" cy="1533686"/>
    <xdr:pic>
      <xdr:nvPicPr>
        <xdr:cNvPr id="3" name="Imagen 2">
          <a:extLst>
            <a:ext uri="{FF2B5EF4-FFF2-40B4-BE49-F238E27FC236}">
              <a16:creationId xmlns:a16="http://schemas.microsoft.com/office/drawing/2014/main" id="{D0542D79-A9D1-4C36-8558-59A62623E4B4}"/>
            </a:ext>
          </a:extLst>
        </xdr:cNvPr>
        <xdr:cNvPicPr>
          <a:picLocks noChangeAspect="1"/>
        </xdr:cNvPicPr>
      </xdr:nvPicPr>
      <xdr:blipFill>
        <a:blip xmlns:r="http://schemas.openxmlformats.org/officeDocument/2006/relationships" r:embed="rId1"/>
        <a:stretch>
          <a:fillRect/>
        </a:stretch>
      </xdr:blipFill>
      <xdr:spPr>
        <a:xfrm>
          <a:off x="0" y="135207"/>
          <a:ext cx="3083719" cy="15336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66277</xdr:rowOff>
    </xdr:from>
    <xdr:ext cx="3120691" cy="1533686"/>
    <xdr:pic>
      <xdr:nvPicPr>
        <xdr:cNvPr id="3" name="Imagen 2">
          <a:extLst>
            <a:ext uri="{FF2B5EF4-FFF2-40B4-BE49-F238E27FC236}">
              <a16:creationId xmlns:a16="http://schemas.microsoft.com/office/drawing/2014/main" id="{07D89202-E349-4066-9BAB-DD63F34C845A}"/>
            </a:ext>
          </a:extLst>
        </xdr:cNvPr>
        <xdr:cNvPicPr>
          <a:picLocks noChangeAspect="1"/>
        </xdr:cNvPicPr>
      </xdr:nvPicPr>
      <xdr:blipFill>
        <a:blip xmlns:r="http://schemas.openxmlformats.org/officeDocument/2006/relationships" r:embed="rId1"/>
        <a:stretch>
          <a:fillRect/>
        </a:stretch>
      </xdr:blipFill>
      <xdr:spPr>
        <a:xfrm>
          <a:off x="0" y="66277"/>
          <a:ext cx="3120691" cy="1533686"/>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Faurin Camacho Peña" id="{632D1A5E-8236-46CF-AA8D-B18C505E93B0}" userId="S::faurin.camacho@mived.gob.do::9b55a733-d2ce-452c-9dc1-062bab1b8a4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20" dT="2023-01-17T15:07:21.69" personId="{632D1A5E-8236-46CF-AA8D-B18C505E93B0}" id="{A9E7A091-E8EF-41B3-899B-B73397B7119F}">
    <text>Dice anual, pero cuando es que se realizara?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B3AC-2CDE-40EE-9DDE-C7DF3919D570}">
  <dimension ref="A11:I17"/>
  <sheetViews>
    <sheetView showGridLines="0" zoomScale="145" zoomScaleNormal="145" workbookViewId="0">
      <selection activeCell="H17" sqref="H17"/>
    </sheetView>
  </sheetViews>
  <sheetFormatPr baseColWidth="10" defaultRowHeight="15"/>
  <sheetData>
    <row r="11" spans="1:9" s="64" customFormat="1" ht="27">
      <c r="A11" s="295" t="s">
        <v>1841</v>
      </c>
      <c r="B11" s="296"/>
      <c r="C11" s="296"/>
      <c r="D11" s="296"/>
      <c r="E11" s="296"/>
      <c r="F11" s="296"/>
      <c r="G11" s="296"/>
      <c r="H11" s="296"/>
      <c r="I11" s="296"/>
    </row>
    <row r="12" spans="1:9" s="64" customFormat="1" ht="27">
      <c r="A12" s="295">
        <v>2023</v>
      </c>
      <c r="B12" s="296"/>
      <c r="C12" s="296"/>
      <c r="D12" s="296"/>
      <c r="E12" s="296"/>
      <c r="F12" s="296"/>
      <c r="G12" s="296"/>
      <c r="H12" s="296"/>
      <c r="I12" s="296"/>
    </row>
    <row r="13" spans="1:9" s="64" customFormat="1" ht="8.25" customHeight="1"/>
    <row r="14" spans="1:9" s="64" customFormat="1" ht="21.75">
      <c r="A14" s="297" t="s">
        <v>1840</v>
      </c>
      <c r="B14" s="297"/>
      <c r="C14" s="297"/>
      <c r="D14" s="297"/>
      <c r="E14" s="297"/>
      <c r="F14" s="297"/>
      <c r="G14" s="297"/>
      <c r="H14" s="297"/>
      <c r="I14" s="297"/>
    </row>
    <row r="15" spans="1:9" s="64" customFormat="1" ht="21.75">
      <c r="A15" s="297" t="s">
        <v>1839</v>
      </c>
      <c r="B15" s="297"/>
      <c r="C15" s="297"/>
      <c r="D15" s="297"/>
      <c r="E15" s="297"/>
      <c r="F15" s="297"/>
      <c r="G15" s="297"/>
      <c r="H15" s="297"/>
      <c r="I15" s="297"/>
    </row>
    <row r="16" spans="1:9">
      <c r="A16" s="276"/>
      <c r="B16" s="276"/>
      <c r="C16" s="276"/>
      <c r="D16" s="276"/>
      <c r="E16" s="276"/>
      <c r="F16" s="276"/>
      <c r="G16" s="276"/>
      <c r="H16" s="276"/>
      <c r="I16" s="276"/>
    </row>
    <row r="17" spans="1:9">
      <c r="A17" s="276"/>
      <c r="B17" s="276"/>
      <c r="C17" s="276"/>
      <c r="D17" s="276"/>
      <c r="E17" s="276"/>
      <c r="F17" s="276"/>
      <c r="G17" s="276"/>
      <c r="H17" s="276"/>
      <c r="I17" s="276"/>
    </row>
  </sheetData>
  <mergeCells count="4">
    <mergeCell ref="A11:I11"/>
    <mergeCell ref="A12:I12"/>
    <mergeCell ref="A14:I14"/>
    <mergeCell ref="A15:I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7D3E-D7E6-4C3B-BDFB-A582B2C9FA4C}">
  <dimension ref="A13:C19"/>
  <sheetViews>
    <sheetView workbookViewId="0">
      <selection activeCell="B33" sqref="B33"/>
    </sheetView>
  </sheetViews>
  <sheetFormatPr baseColWidth="10" defaultRowHeight="15"/>
  <cols>
    <col min="2" max="2" width="82.28515625" customWidth="1"/>
    <col min="3" max="3" width="27.28515625" customWidth="1"/>
  </cols>
  <sheetData>
    <row r="13" spans="1:3" ht="18.75">
      <c r="A13" s="279" t="s">
        <v>1842</v>
      </c>
      <c r="B13" s="279" t="s">
        <v>1843</v>
      </c>
      <c r="C13" s="279" t="s">
        <v>1844</v>
      </c>
    </row>
    <row r="14" spans="1:3" ht="18">
      <c r="A14" s="277">
        <v>1</v>
      </c>
      <c r="B14" s="278" t="s">
        <v>1845</v>
      </c>
      <c r="C14" s="277" t="s">
        <v>1855</v>
      </c>
    </row>
    <row r="15" spans="1:3" ht="36">
      <c r="A15" s="277">
        <v>2</v>
      </c>
      <c r="B15" s="278" t="s">
        <v>1847</v>
      </c>
      <c r="C15" s="277" t="s">
        <v>1850</v>
      </c>
    </row>
    <row r="16" spans="1:3" ht="18">
      <c r="A16" s="277">
        <v>3</v>
      </c>
      <c r="B16" s="278" t="s">
        <v>1846</v>
      </c>
      <c r="C16" s="277" t="s">
        <v>1851</v>
      </c>
    </row>
    <row r="17" spans="1:3" ht="18">
      <c r="A17" s="277">
        <v>4</v>
      </c>
      <c r="B17" s="278" t="s">
        <v>1848</v>
      </c>
      <c r="C17" s="277" t="s">
        <v>1852</v>
      </c>
    </row>
    <row r="18" spans="1:3" ht="18">
      <c r="A18" s="277">
        <v>5</v>
      </c>
      <c r="B18" s="278" t="s">
        <v>1820</v>
      </c>
      <c r="C18" s="277" t="s">
        <v>1853</v>
      </c>
    </row>
    <row r="19" spans="1:3" ht="18">
      <c r="A19" s="277">
        <v>6</v>
      </c>
      <c r="B19" s="278" t="s">
        <v>1849</v>
      </c>
      <c r="C19" s="277" t="s">
        <v>1854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64A5F-5D06-4233-8B84-F89E89F3B3D5}">
  <sheetPr>
    <tabColor rgb="FF002060"/>
  </sheetPr>
  <dimension ref="A1:X281"/>
  <sheetViews>
    <sheetView showGridLines="0" zoomScale="71" zoomScaleNormal="71" zoomScalePageLayoutView="59" workbookViewId="0">
      <selection activeCell="AA14" sqref="AA14"/>
    </sheetView>
  </sheetViews>
  <sheetFormatPr baseColWidth="10" defaultColWidth="11.42578125" defaultRowHeight="15"/>
  <cols>
    <col min="1" max="1" width="11.42578125" customWidth="1"/>
    <col min="2" max="2" width="24" customWidth="1"/>
    <col min="3" max="3" width="24.85546875" customWidth="1"/>
    <col min="4" max="4" width="20.140625" customWidth="1"/>
    <col min="5" max="5" width="23" customWidth="1"/>
    <col min="6" max="6" width="33.7109375" customWidth="1"/>
    <col min="7" max="7" width="17.140625" customWidth="1"/>
    <col min="8" max="8" width="18.42578125" customWidth="1"/>
    <col min="9" max="9" width="19.140625" style="51" customWidth="1"/>
    <col min="10" max="10" width="6.5703125" customWidth="1"/>
    <col min="11" max="12" width="6" customWidth="1"/>
    <col min="13" max="13" width="6.42578125" customWidth="1"/>
    <col min="14" max="14" width="6.42578125" bestFit="1" customWidth="1"/>
    <col min="15" max="15" width="6.7109375" customWidth="1"/>
    <col min="16" max="16" width="6.7109375" bestFit="1" customWidth="1"/>
    <col min="17" max="17" width="5.5703125" bestFit="1" customWidth="1"/>
    <col min="18" max="18" width="5.28515625" customWidth="1"/>
    <col min="19" max="19" width="5.5703125" customWidth="1"/>
    <col min="20" max="20" width="6.28515625" customWidth="1"/>
    <col min="21" max="21" width="7.85546875" customWidth="1"/>
    <col min="22" max="22" width="14.5703125" customWidth="1"/>
    <col min="23" max="23" width="14" customWidth="1"/>
    <col min="24" max="24" width="19.5703125" customWidth="1"/>
    <col min="25" max="25" width="11.42578125" customWidth="1"/>
  </cols>
  <sheetData>
    <row r="1" spans="1:24" ht="31.5" customHeight="1" thickBot="1">
      <c r="A1" s="383"/>
      <c r="B1" s="383"/>
      <c r="C1" s="383"/>
      <c r="D1" s="440" t="s">
        <v>1</v>
      </c>
      <c r="E1" s="441"/>
      <c r="F1" s="441"/>
      <c r="G1" s="441"/>
      <c r="H1" s="441"/>
      <c r="I1" s="441"/>
      <c r="J1" s="441"/>
      <c r="K1" s="441"/>
      <c r="L1" s="441"/>
      <c r="M1" s="441"/>
      <c r="N1" s="441"/>
      <c r="O1" s="441"/>
      <c r="P1" s="441"/>
      <c r="Q1" s="441"/>
      <c r="R1" s="441"/>
      <c r="S1" s="441"/>
      <c r="T1" s="441"/>
      <c r="U1" s="441"/>
      <c r="V1" s="441"/>
      <c r="W1" s="441"/>
      <c r="X1" s="474"/>
    </row>
    <row r="2" spans="1:24" ht="36.75" customHeight="1" thickBot="1">
      <c r="A2" s="383"/>
      <c r="B2" s="383"/>
      <c r="C2" s="383"/>
      <c r="D2" s="442"/>
      <c r="E2" s="389"/>
      <c r="F2" s="389"/>
      <c r="G2" s="389"/>
      <c r="H2" s="389"/>
      <c r="I2" s="389"/>
      <c r="J2" s="389"/>
      <c r="K2" s="389"/>
      <c r="L2" s="389"/>
      <c r="M2" s="389"/>
      <c r="N2" s="389"/>
      <c r="O2" s="389"/>
      <c r="P2" s="389"/>
      <c r="Q2" s="389"/>
      <c r="R2" s="389"/>
      <c r="S2" s="389"/>
      <c r="T2" s="389"/>
      <c r="U2" s="389"/>
      <c r="V2" s="389"/>
      <c r="W2" s="389"/>
      <c r="X2" s="475"/>
    </row>
    <row r="3" spans="1:24" ht="30" customHeight="1" thickTop="1" thickBot="1">
      <c r="A3" s="383"/>
      <c r="B3" s="383"/>
      <c r="C3" s="383"/>
      <c r="D3" s="443" t="s">
        <v>1856</v>
      </c>
      <c r="E3" s="392"/>
      <c r="F3" s="392"/>
      <c r="G3" s="392"/>
      <c r="H3" s="392"/>
      <c r="I3" s="392"/>
      <c r="J3" s="392"/>
      <c r="K3" s="392"/>
      <c r="L3" s="392"/>
      <c r="M3" s="392"/>
      <c r="N3" s="392"/>
      <c r="O3" s="392"/>
      <c r="P3" s="392"/>
      <c r="Q3" s="392"/>
      <c r="R3" s="392"/>
      <c r="S3" s="392"/>
      <c r="T3" s="392"/>
      <c r="U3" s="392"/>
      <c r="V3" s="392"/>
      <c r="W3" s="392"/>
      <c r="X3" s="476"/>
    </row>
    <row r="4" spans="1:24" ht="24.75" customHeight="1">
      <c r="A4" s="618"/>
      <c r="B4" s="618"/>
      <c r="C4" s="618"/>
      <c r="D4" s="619"/>
      <c r="E4" s="620"/>
      <c r="F4" s="620"/>
      <c r="G4" s="620"/>
      <c r="H4" s="620"/>
      <c r="I4" s="620"/>
      <c r="J4" s="620"/>
      <c r="K4" s="620"/>
      <c r="L4" s="620"/>
      <c r="M4" s="620"/>
      <c r="N4" s="620"/>
      <c r="O4" s="620"/>
      <c r="P4" s="620"/>
      <c r="Q4" s="620"/>
      <c r="R4" s="620"/>
      <c r="S4" s="620"/>
      <c r="T4" s="620"/>
      <c r="U4" s="620"/>
      <c r="V4" s="620"/>
      <c r="W4" s="620"/>
      <c r="X4" s="653"/>
    </row>
    <row r="5" spans="1:24" ht="17.25" customHeight="1">
      <c r="A5" s="286"/>
      <c r="B5" s="287"/>
      <c r="C5" s="287"/>
      <c r="D5" s="287"/>
      <c r="E5" s="622"/>
      <c r="F5" s="287"/>
      <c r="G5" s="287"/>
      <c r="H5" s="287"/>
      <c r="I5" s="288"/>
      <c r="J5" s="287"/>
      <c r="K5" s="287"/>
      <c r="L5" s="287"/>
      <c r="M5" s="287"/>
      <c r="N5" s="287"/>
      <c r="O5" s="287"/>
      <c r="P5" s="287"/>
      <c r="Q5" s="287"/>
      <c r="R5" s="287"/>
      <c r="S5" s="287"/>
      <c r="T5" s="287"/>
      <c r="U5" s="287"/>
      <c r="V5" s="287"/>
      <c r="W5" s="287"/>
      <c r="X5" s="289"/>
    </row>
    <row r="6" spans="1:24" ht="19.5" customHeight="1">
      <c r="A6" s="654" t="s">
        <v>0</v>
      </c>
      <c r="B6" s="655"/>
      <c r="C6" s="655"/>
      <c r="D6" s="655"/>
      <c r="E6" s="655"/>
      <c r="F6" s="655"/>
      <c r="G6" s="655"/>
      <c r="H6" s="655"/>
      <c r="I6" s="655"/>
      <c r="J6" s="655"/>
      <c r="K6" s="655"/>
      <c r="L6" s="655"/>
      <c r="M6" s="655"/>
      <c r="N6" s="655"/>
      <c r="O6" s="655"/>
      <c r="P6" s="655"/>
      <c r="Q6" s="655"/>
      <c r="R6" s="655"/>
      <c r="S6" s="655"/>
      <c r="T6" s="655"/>
      <c r="U6" s="655"/>
      <c r="V6" s="655"/>
      <c r="W6" s="655"/>
      <c r="X6" s="656"/>
    </row>
    <row r="7" spans="1:24" ht="15.75" customHeight="1">
      <c r="A7" s="290"/>
      <c r="B7" s="612"/>
      <c r="C7" s="612"/>
      <c r="D7" s="612"/>
      <c r="E7" s="612"/>
      <c r="F7" s="612"/>
      <c r="G7" s="612"/>
      <c r="H7" s="612"/>
      <c r="I7" s="614"/>
      <c r="J7" s="612"/>
      <c r="K7" s="612"/>
      <c r="L7" s="612"/>
      <c r="M7" s="612"/>
      <c r="N7" s="612"/>
      <c r="O7" s="612"/>
      <c r="P7" s="612"/>
      <c r="Q7" s="612"/>
      <c r="R7" s="612"/>
      <c r="S7" s="612"/>
      <c r="T7" s="612"/>
      <c r="U7" s="612"/>
      <c r="V7" s="612"/>
      <c r="W7" s="612"/>
      <c r="X7" s="291"/>
    </row>
    <row r="8" spans="1:24" ht="17.25">
      <c r="A8" s="657">
        <v>1</v>
      </c>
      <c r="B8" s="272">
        <v>2</v>
      </c>
      <c r="C8" s="272">
        <v>3</v>
      </c>
      <c r="D8" s="272">
        <v>4</v>
      </c>
      <c r="E8" s="272">
        <v>5</v>
      </c>
      <c r="F8" s="272">
        <v>6</v>
      </c>
      <c r="G8" s="658">
        <v>7</v>
      </c>
      <c r="H8" s="658">
        <v>8</v>
      </c>
      <c r="I8" s="272">
        <v>9</v>
      </c>
      <c r="J8" s="272"/>
      <c r="K8" s="272"/>
      <c r="L8" s="272"/>
      <c r="M8" s="272"/>
      <c r="N8" s="272"/>
      <c r="O8" s="272"/>
      <c r="P8" s="477">
        <v>10</v>
      </c>
      <c r="Q8" s="477"/>
      <c r="R8" s="477"/>
      <c r="S8" s="477"/>
      <c r="T8" s="477"/>
      <c r="U8" s="477"/>
      <c r="V8" s="659">
        <v>11</v>
      </c>
      <c r="W8" s="659"/>
      <c r="X8" s="660"/>
    </row>
    <row r="9" spans="1:24" ht="17.25" customHeight="1">
      <c r="A9" s="318" t="s">
        <v>2</v>
      </c>
      <c r="B9" s="318" t="s">
        <v>3</v>
      </c>
      <c r="C9" s="318" t="s">
        <v>4</v>
      </c>
      <c r="D9" s="318" t="s">
        <v>5</v>
      </c>
      <c r="E9" s="318" t="s">
        <v>6</v>
      </c>
      <c r="F9" s="318" t="s">
        <v>7</v>
      </c>
      <c r="G9" s="318" t="s">
        <v>8</v>
      </c>
      <c r="H9" s="318" t="s">
        <v>9</v>
      </c>
      <c r="I9" s="318" t="s">
        <v>10</v>
      </c>
      <c r="J9" s="332" t="s">
        <v>11</v>
      </c>
      <c r="K9" s="333"/>
      <c r="L9" s="333"/>
      <c r="M9" s="333"/>
      <c r="N9" s="333"/>
      <c r="O9" s="333"/>
      <c r="P9" s="333"/>
      <c r="Q9" s="333"/>
      <c r="R9" s="333"/>
      <c r="S9" s="333"/>
      <c r="T9" s="333"/>
      <c r="U9" s="334"/>
      <c r="V9" s="332" t="s">
        <v>12</v>
      </c>
      <c r="W9" s="334"/>
      <c r="X9" s="11"/>
    </row>
    <row r="10" spans="1:24" ht="34.5">
      <c r="A10" s="330"/>
      <c r="B10" s="330"/>
      <c r="C10" s="330"/>
      <c r="D10" s="330"/>
      <c r="E10" s="330"/>
      <c r="F10" s="330"/>
      <c r="G10" s="330"/>
      <c r="H10" s="330"/>
      <c r="I10" s="330"/>
      <c r="J10" s="335" t="s">
        <v>13</v>
      </c>
      <c r="K10" s="336"/>
      <c r="L10" s="337"/>
      <c r="M10" s="335" t="s">
        <v>14</v>
      </c>
      <c r="N10" s="336"/>
      <c r="O10" s="337"/>
      <c r="P10" s="335" t="s">
        <v>15</v>
      </c>
      <c r="Q10" s="336"/>
      <c r="R10" s="337"/>
      <c r="S10" s="335" t="s">
        <v>16</v>
      </c>
      <c r="T10" s="336"/>
      <c r="U10" s="337"/>
      <c r="V10" s="11" t="s">
        <v>17</v>
      </c>
      <c r="W10" s="280" t="s">
        <v>18</v>
      </c>
      <c r="X10" s="53"/>
    </row>
    <row r="11" spans="1:24" ht="17.25">
      <c r="A11" s="331"/>
      <c r="B11" s="331"/>
      <c r="C11" s="331"/>
      <c r="D11" s="331"/>
      <c r="E11" s="331"/>
      <c r="F11" s="331"/>
      <c r="G11" s="331"/>
      <c r="H11" s="331"/>
      <c r="I11" s="331"/>
      <c r="J11" s="46">
        <v>1</v>
      </c>
      <c r="K11" s="46">
        <v>2</v>
      </c>
      <c r="L11" s="46">
        <v>3</v>
      </c>
      <c r="M11" s="46">
        <v>4</v>
      </c>
      <c r="N11" s="46">
        <v>5</v>
      </c>
      <c r="O11" s="46">
        <v>6</v>
      </c>
      <c r="P11" s="12">
        <v>7</v>
      </c>
      <c r="Q11" s="12">
        <v>8</v>
      </c>
      <c r="R11" s="12">
        <v>9</v>
      </c>
      <c r="S11" s="12">
        <v>10</v>
      </c>
      <c r="T11" s="12">
        <v>11</v>
      </c>
      <c r="U11" s="12">
        <v>12</v>
      </c>
      <c r="V11" s="332" t="s">
        <v>19</v>
      </c>
      <c r="W11" s="334"/>
      <c r="X11" s="11" t="s">
        <v>20</v>
      </c>
    </row>
    <row r="12" spans="1:24" ht="138">
      <c r="A12" s="406" t="s">
        <v>21</v>
      </c>
      <c r="B12" s="298" t="s">
        <v>22</v>
      </c>
      <c r="C12" s="298" t="s">
        <v>23</v>
      </c>
      <c r="D12" s="298" t="s">
        <v>24</v>
      </c>
      <c r="E12" s="301" t="s">
        <v>25</v>
      </c>
      <c r="F12" s="298" t="s">
        <v>26</v>
      </c>
      <c r="G12" s="63" t="s">
        <v>27</v>
      </c>
      <c r="H12" s="66" t="s">
        <v>28</v>
      </c>
      <c r="I12" s="66" t="s">
        <v>29</v>
      </c>
      <c r="J12" s="66"/>
      <c r="K12" s="66"/>
      <c r="L12" s="66"/>
      <c r="M12" s="66"/>
      <c r="N12" s="66"/>
      <c r="O12" s="66"/>
      <c r="P12" s="249"/>
      <c r="Q12" s="249"/>
      <c r="R12" s="249"/>
      <c r="S12" s="249"/>
      <c r="T12" s="249"/>
      <c r="U12" s="249"/>
      <c r="V12" s="56" t="s">
        <v>30</v>
      </c>
      <c r="W12" s="62" t="s">
        <v>31</v>
      </c>
      <c r="X12" s="56"/>
    </row>
    <row r="13" spans="1:24" ht="86.25">
      <c r="A13" s="407"/>
      <c r="B13" s="299"/>
      <c r="C13" s="299"/>
      <c r="D13" s="299"/>
      <c r="E13" s="302"/>
      <c r="F13" s="299"/>
      <c r="G13" s="63" t="s">
        <v>32</v>
      </c>
      <c r="H13" s="66" t="s">
        <v>33</v>
      </c>
      <c r="I13" s="66" t="s">
        <v>29</v>
      </c>
      <c r="J13" s="66"/>
      <c r="K13" s="66"/>
      <c r="L13" s="66"/>
      <c r="M13" s="66"/>
      <c r="N13" s="66"/>
      <c r="O13" s="66"/>
      <c r="P13" s="249"/>
      <c r="Q13" s="249"/>
      <c r="R13" s="249"/>
      <c r="S13" s="249"/>
      <c r="T13" s="249"/>
      <c r="U13" s="249"/>
      <c r="V13" s="56" t="s">
        <v>30</v>
      </c>
      <c r="W13" s="62" t="s">
        <v>34</v>
      </c>
      <c r="X13" s="56"/>
    </row>
    <row r="14" spans="1:24" ht="103.5">
      <c r="A14" s="407"/>
      <c r="B14" s="299"/>
      <c r="C14" s="299"/>
      <c r="D14" s="300"/>
      <c r="E14" s="303"/>
      <c r="F14" s="300"/>
      <c r="G14" s="63" t="s">
        <v>35</v>
      </c>
      <c r="H14" s="66" t="s">
        <v>36</v>
      </c>
      <c r="I14" s="66" t="s">
        <v>37</v>
      </c>
      <c r="J14" s="66"/>
      <c r="K14" s="66"/>
      <c r="L14" s="66"/>
      <c r="M14" s="66"/>
      <c r="N14" s="66"/>
      <c r="O14" s="66"/>
      <c r="P14" s="249"/>
      <c r="Q14" s="249"/>
      <c r="R14" s="249"/>
      <c r="S14" s="249"/>
      <c r="T14" s="249"/>
      <c r="U14" s="249"/>
      <c r="V14" s="56"/>
      <c r="W14" s="62"/>
      <c r="X14" s="56"/>
    </row>
    <row r="15" spans="1:24" ht="120.75">
      <c r="A15" s="407"/>
      <c r="B15" s="299"/>
      <c r="C15" s="299"/>
      <c r="D15" s="298" t="s">
        <v>24</v>
      </c>
      <c r="E15" s="301" t="s">
        <v>38</v>
      </c>
      <c r="F15" s="298" t="s">
        <v>39</v>
      </c>
      <c r="G15" s="63" t="s">
        <v>40</v>
      </c>
      <c r="H15" s="66" t="s">
        <v>41</v>
      </c>
      <c r="I15" s="66" t="s">
        <v>29</v>
      </c>
      <c r="J15" s="66"/>
      <c r="K15" s="66"/>
      <c r="L15" s="66"/>
      <c r="M15" s="66"/>
      <c r="N15" s="66"/>
      <c r="O15" s="66"/>
      <c r="P15" s="249"/>
      <c r="Q15" s="249"/>
      <c r="R15" s="249"/>
      <c r="S15" s="249"/>
      <c r="T15" s="249"/>
      <c r="U15" s="249"/>
      <c r="V15" s="56" t="s">
        <v>30</v>
      </c>
      <c r="W15" s="62" t="s">
        <v>42</v>
      </c>
      <c r="X15" s="56"/>
    </row>
    <row r="16" spans="1:24" ht="103.5">
      <c r="A16" s="407"/>
      <c r="B16" s="299"/>
      <c r="C16" s="299"/>
      <c r="D16" s="299"/>
      <c r="E16" s="302"/>
      <c r="F16" s="299"/>
      <c r="G16" s="63" t="s">
        <v>43</v>
      </c>
      <c r="H16" s="66" t="s">
        <v>33</v>
      </c>
      <c r="I16" s="66" t="s">
        <v>29</v>
      </c>
      <c r="J16" s="66"/>
      <c r="K16" s="66"/>
      <c r="L16" s="66"/>
      <c r="M16" s="66"/>
      <c r="N16" s="66"/>
      <c r="O16" s="66"/>
      <c r="P16" s="249"/>
      <c r="Q16" s="249"/>
      <c r="R16" s="249"/>
      <c r="S16" s="249"/>
      <c r="T16" s="249"/>
      <c r="U16" s="249"/>
      <c r="V16" s="56" t="s">
        <v>30</v>
      </c>
      <c r="W16" s="62" t="s">
        <v>44</v>
      </c>
      <c r="X16" s="56"/>
    </row>
    <row r="17" spans="1:24" ht="120.75">
      <c r="A17" s="407"/>
      <c r="B17" s="299"/>
      <c r="C17" s="299"/>
      <c r="D17" s="300"/>
      <c r="E17" s="303"/>
      <c r="F17" s="300"/>
      <c r="G17" s="63" t="s">
        <v>45</v>
      </c>
      <c r="H17" s="66" t="s">
        <v>46</v>
      </c>
      <c r="I17" s="66" t="s">
        <v>29</v>
      </c>
      <c r="J17" s="66"/>
      <c r="K17" s="66"/>
      <c r="L17" s="66"/>
      <c r="M17" s="66"/>
      <c r="N17" s="66"/>
      <c r="O17" s="66"/>
      <c r="P17" s="249"/>
      <c r="Q17" s="249"/>
      <c r="R17" s="249"/>
      <c r="S17" s="249"/>
      <c r="T17" s="249"/>
      <c r="U17" s="249"/>
      <c r="V17" s="56"/>
      <c r="W17" s="62"/>
      <c r="X17" s="56"/>
    </row>
    <row r="18" spans="1:24" ht="103.5">
      <c r="A18" s="412"/>
      <c r="B18" s="299"/>
      <c r="C18" s="299"/>
      <c r="D18" s="301" t="s">
        <v>24</v>
      </c>
      <c r="E18" s="301" t="s">
        <v>47</v>
      </c>
      <c r="F18" s="301" t="s">
        <v>48</v>
      </c>
      <c r="G18" s="63" t="s">
        <v>49</v>
      </c>
      <c r="H18" s="56" t="s">
        <v>50</v>
      </c>
      <c r="I18" s="66" t="s">
        <v>29</v>
      </c>
      <c r="J18" s="66"/>
      <c r="K18" s="66"/>
      <c r="L18" s="66"/>
      <c r="M18" s="66"/>
      <c r="N18" s="66"/>
      <c r="O18" s="66"/>
      <c r="P18" s="56"/>
      <c r="Q18" s="56"/>
      <c r="R18" s="56"/>
      <c r="S18" s="56"/>
      <c r="T18" s="56"/>
      <c r="U18" s="56"/>
      <c r="V18" s="56"/>
      <c r="W18" s="62"/>
      <c r="X18" s="56"/>
    </row>
    <row r="19" spans="1:24" ht="103.5">
      <c r="A19" s="406" t="s">
        <v>51</v>
      </c>
      <c r="B19" s="299"/>
      <c r="C19" s="299"/>
      <c r="D19" s="302"/>
      <c r="E19" s="302"/>
      <c r="F19" s="302"/>
      <c r="G19" s="63" t="s">
        <v>52</v>
      </c>
      <c r="H19" s="56" t="s">
        <v>53</v>
      </c>
      <c r="I19" s="66" t="s">
        <v>29</v>
      </c>
      <c r="J19" s="66"/>
      <c r="K19" s="66"/>
      <c r="L19" s="66"/>
      <c r="M19" s="66"/>
      <c r="N19" s="66"/>
      <c r="O19" s="66"/>
      <c r="P19" s="56"/>
      <c r="Q19" s="56"/>
      <c r="R19" s="56"/>
      <c r="S19" s="56"/>
      <c r="T19" s="56"/>
      <c r="U19" s="56"/>
      <c r="V19" s="56"/>
      <c r="W19" s="62"/>
      <c r="X19" s="56"/>
    </row>
    <row r="20" spans="1:24" ht="103.5">
      <c r="A20" s="407"/>
      <c r="B20" s="299"/>
      <c r="C20" s="299"/>
      <c r="D20" s="302"/>
      <c r="E20" s="302"/>
      <c r="F20" s="302"/>
      <c r="G20" s="63" t="s">
        <v>54</v>
      </c>
      <c r="H20" s="56" t="s">
        <v>55</v>
      </c>
      <c r="I20" s="66" t="s">
        <v>37</v>
      </c>
      <c r="J20" s="66"/>
      <c r="K20" s="66"/>
      <c r="L20" s="66"/>
      <c r="M20" s="66"/>
      <c r="N20" s="66"/>
      <c r="O20" s="66"/>
      <c r="P20" s="56"/>
      <c r="Q20" s="56"/>
      <c r="R20" s="249"/>
      <c r="S20" s="56"/>
      <c r="T20" s="56"/>
      <c r="U20" s="249"/>
      <c r="V20" s="56"/>
      <c r="W20" s="62"/>
      <c r="X20" s="56"/>
    </row>
    <row r="21" spans="1:24" ht="155.25">
      <c r="A21" s="407"/>
      <c r="B21" s="299"/>
      <c r="C21" s="299"/>
      <c r="D21" s="302"/>
      <c r="E21" s="302"/>
      <c r="F21" s="302"/>
      <c r="G21" s="63" t="s">
        <v>56</v>
      </c>
      <c r="H21" s="56" t="s">
        <v>57</v>
      </c>
      <c r="I21" s="56" t="s">
        <v>37</v>
      </c>
      <c r="J21" s="56"/>
      <c r="K21" s="56"/>
      <c r="L21" s="56"/>
      <c r="M21" s="56"/>
      <c r="N21" s="56"/>
      <c r="O21" s="56"/>
      <c r="P21" s="56"/>
      <c r="Q21" s="249"/>
      <c r="R21" s="56"/>
      <c r="S21" s="56"/>
      <c r="T21" s="249"/>
      <c r="U21" s="56"/>
      <c r="V21" s="56"/>
      <c r="W21" s="62"/>
      <c r="X21" s="56"/>
    </row>
    <row r="22" spans="1:24" ht="138">
      <c r="A22" s="407"/>
      <c r="B22" s="299"/>
      <c r="C22" s="299"/>
      <c r="D22" s="303"/>
      <c r="E22" s="302"/>
      <c r="F22" s="302"/>
      <c r="G22" s="63" t="s">
        <v>58</v>
      </c>
      <c r="H22" s="56" t="s">
        <v>59</v>
      </c>
      <c r="I22" s="56" t="s">
        <v>29</v>
      </c>
      <c r="J22" s="56"/>
      <c r="K22" s="56"/>
      <c r="L22" s="56"/>
      <c r="M22" s="56"/>
      <c r="N22" s="56"/>
      <c r="O22" s="56"/>
      <c r="P22" s="249"/>
      <c r="Q22" s="249"/>
      <c r="R22" s="249"/>
      <c r="S22" s="249"/>
      <c r="T22" s="249"/>
      <c r="U22" s="249"/>
      <c r="V22" s="56"/>
      <c r="W22" s="62"/>
      <c r="X22" s="56"/>
    </row>
    <row r="23" spans="1:24" ht="120.75">
      <c r="A23" s="407"/>
      <c r="B23" s="299"/>
      <c r="C23" s="299"/>
      <c r="D23" s="482" t="s">
        <v>24</v>
      </c>
      <c r="E23" s="481" t="s">
        <v>60</v>
      </c>
      <c r="F23" s="478" t="s">
        <v>61</v>
      </c>
      <c r="G23" s="63" t="s">
        <v>62</v>
      </c>
      <c r="H23" s="56" t="s">
        <v>63</v>
      </c>
      <c r="I23" s="56" t="s">
        <v>29</v>
      </c>
      <c r="J23" s="56"/>
      <c r="K23" s="56"/>
      <c r="L23" s="56"/>
      <c r="M23" s="56"/>
      <c r="N23" s="56"/>
      <c r="O23" s="56"/>
      <c r="P23" s="59"/>
      <c r="Q23" s="59"/>
      <c r="R23" s="59"/>
      <c r="S23" s="59"/>
      <c r="T23" s="59"/>
      <c r="U23" s="59"/>
      <c r="V23" s="59"/>
      <c r="W23" s="62"/>
      <c r="X23" s="59"/>
    </row>
    <row r="24" spans="1:24" ht="103.5">
      <c r="A24" s="407"/>
      <c r="B24" s="299"/>
      <c r="C24" s="299"/>
      <c r="D24" s="483"/>
      <c r="E24" s="481"/>
      <c r="F24" s="479"/>
      <c r="G24" s="63" t="s">
        <v>64</v>
      </c>
      <c r="H24" s="56" t="s">
        <v>65</v>
      </c>
      <c r="I24" s="56" t="s">
        <v>37</v>
      </c>
      <c r="J24" s="56"/>
      <c r="K24" s="56"/>
      <c r="L24" s="56"/>
      <c r="M24" s="56"/>
      <c r="N24" s="56"/>
      <c r="O24" s="56"/>
      <c r="P24" s="59"/>
      <c r="Q24" s="59"/>
      <c r="R24" s="59"/>
      <c r="S24" s="34"/>
      <c r="T24" s="59"/>
      <c r="U24" s="59"/>
      <c r="V24" s="59"/>
      <c r="W24" s="62"/>
      <c r="X24" s="59"/>
    </row>
    <row r="25" spans="1:24" ht="103.5">
      <c r="A25" s="412"/>
      <c r="B25" s="300"/>
      <c r="C25" s="300"/>
      <c r="D25" s="484"/>
      <c r="E25" s="481"/>
      <c r="F25" s="480"/>
      <c r="G25" s="62" t="s">
        <v>66</v>
      </c>
      <c r="H25" s="56" t="s">
        <v>50</v>
      </c>
      <c r="I25" s="56" t="s">
        <v>29</v>
      </c>
      <c r="J25" s="56"/>
      <c r="K25" s="56"/>
      <c r="L25" s="56"/>
      <c r="M25" s="56"/>
      <c r="N25" s="56"/>
      <c r="O25" s="56"/>
      <c r="P25" s="59"/>
      <c r="Q25" s="41"/>
      <c r="R25" s="41"/>
      <c r="S25" s="59"/>
      <c r="T25" s="59"/>
      <c r="U25" s="59"/>
      <c r="V25" s="59"/>
      <c r="W25" s="62"/>
      <c r="X25" s="59"/>
    </row>
    <row r="26" spans="1:24" ht="103.5">
      <c r="A26" s="406" t="s">
        <v>67</v>
      </c>
      <c r="B26" s="301" t="s">
        <v>68</v>
      </c>
      <c r="C26" s="354" t="s">
        <v>69</v>
      </c>
      <c r="D26" s="354" t="s">
        <v>70</v>
      </c>
      <c r="E26" s="310" t="s">
        <v>71</v>
      </c>
      <c r="F26" s="310" t="s">
        <v>72</v>
      </c>
      <c r="G26" s="63" t="s">
        <v>73</v>
      </c>
      <c r="H26" s="56" t="s">
        <v>74</v>
      </c>
      <c r="I26" s="56" t="s">
        <v>75</v>
      </c>
      <c r="J26" s="56"/>
      <c r="K26" s="56"/>
      <c r="L26" s="56"/>
      <c r="M26" s="56"/>
      <c r="N26" s="56"/>
      <c r="O26" s="56"/>
      <c r="P26" s="41"/>
      <c r="Q26" s="59"/>
      <c r="R26" s="59"/>
      <c r="S26" s="59"/>
      <c r="T26" s="41"/>
      <c r="U26" s="59"/>
      <c r="V26" s="59"/>
      <c r="W26" s="61"/>
      <c r="X26" s="59"/>
    </row>
    <row r="27" spans="1:24" ht="86.25">
      <c r="A27" s="407"/>
      <c r="B27" s="302"/>
      <c r="C27" s="354"/>
      <c r="D27" s="354"/>
      <c r="E27" s="310"/>
      <c r="F27" s="310"/>
      <c r="G27" s="63" t="s">
        <v>76</v>
      </c>
      <c r="H27" s="56" t="s">
        <v>77</v>
      </c>
      <c r="I27" s="56" t="s">
        <v>78</v>
      </c>
      <c r="J27" s="56"/>
      <c r="K27" s="56"/>
      <c r="L27" s="56"/>
      <c r="M27" s="56"/>
      <c r="N27" s="56"/>
      <c r="O27" s="56"/>
      <c r="P27" s="41"/>
      <c r="Q27" s="59"/>
      <c r="R27" s="59"/>
      <c r="S27" s="59"/>
      <c r="T27" s="41"/>
      <c r="U27" s="41"/>
      <c r="V27" s="59"/>
      <c r="W27" s="61"/>
      <c r="X27" s="59"/>
    </row>
    <row r="28" spans="1:24" ht="69">
      <c r="A28" s="407"/>
      <c r="B28" s="302"/>
      <c r="C28" s="354"/>
      <c r="D28" s="354"/>
      <c r="E28" s="310"/>
      <c r="F28" s="310"/>
      <c r="G28" s="63" t="s">
        <v>79</v>
      </c>
      <c r="H28" s="56" t="s">
        <v>80</v>
      </c>
      <c r="I28" s="56" t="s">
        <v>78</v>
      </c>
      <c r="J28" s="56"/>
      <c r="K28" s="56"/>
      <c r="L28" s="56"/>
      <c r="M28" s="56"/>
      <c r="N28" s="56"/>
      <c r="O28" s="56"/>
      <c r="P28" s="41"/>
      <c r="Q28" s="59"/>
      <c r="R28" s="59"/>
      <c r="S28" s="59"/>
      <c r="T28" s="41"/>
      <c r="U28" s="41"/>
      <c r="V28" s="59"/>
      <c r="W28" s="61"/>
      <c r="X28" s="59"/>
    </row>
    <row r="29" spans="1:24" ht="69">
      <c r="A29" s="407"/>
      <c r="B29" s="302"/>
      <c r="C29" s="354"/>
      <c r="D29" s="354"/>
      <c r="E29" s="310"/>
      <c r="F29" s="310"/>
      <c r="G29" s="63" t="s">
        <v>81</v>
      </c>
      <c r="H29" s="56" t="s">
        <v>82</v>
      </c>
      <c r="I29" s="56" t="s">
        <v>83</v>
      </c>
      <c r="J29" s="56"/>
      <c r="K29" s="56"/>
      <c r="L29" s="56"/>
      <c r="M29" s="56"/>
      <c r="N29" s="56"/>
      <c r="O29" s="56"/>
      <c r="P29" s="41"/>
      <c r="Q29" s="59"/>
      <c r="R29" s="59"/>
      <c r="S29" s="59"/>
      <c r="T29" s="59"/>
      <c r="U29" s="41"/>
      <c r="V29" s="59"/>
      <c r="W29" s="61"/>
      <c r="X29" s="59"/>
    </row>
    <row r="30" spans="1:24" ht="51.75">
      <c r="A30" s="407"/>
      <c r="B30" s="302"/>
      <c r="C30" s="354"/>
      <c r="D30" s="354"/>
      <c r="E30" s="310"/>
      <c r="F30" s="310"/>
      <c r="G30" s="63" t="s">
        <v>84</v>
      </c>
      <c r="H30" s="56" t="s">
        <v>85</v>
      </c>
      <c r="I30" s="56" t="s">
        <v>75</v>
      </c>
      <c r="J30" s="56"/>
      <c r="K30" s="56"/>
      <c r="L30" s="56"/>
      <c r="M30" s="56"/>
      <c r="N30" s="56"/>
      <c r="O30" s="56"/>
      <c r="P30" s="59"/>
      <c r="Q30" s="59"/>
      <c r="R30" s="59"/>
      <c r="S30" s="59"/>
      <c r="T30" s="59"/>
      <c r="U30" s="41"/>
      <c r="V30" s="59"/>
      <c r="W30" s="61"/>
      <c r="X30" s="59"/>
    </row>
    <row r="31" spans="1:24" ht="51.75">
      <c r="A31" s="407"/>
      <c r="B31" s="302"/>
      <c r="C31" s="354"/>
      <c r="D31" s="354"/>
      <c r="E31" s="310"/>
      <c r="F31" s="310"/>
      <c r="G31" s="63" t="s">
        <v>86</v>
      </c>
      <c r="H31" s="56" t="s">
        <v>87</v>
      </c>
      <c r="I31" s="56" t="s">
        <v>88</v>
      </c>
      <c r="J31" s="56"/>
      <c r="K31" s="56"/>
      <c r="L31" s="56"/>
      <c r="M31" s="56"/>
      <c r="N31" s="56"/>
      <c r="O31" s="56"/>
      <c r="P31" s="41"/>
      <c r="Q31" s="59"/>
      <c r="R31" s="59"/>
      <c r="S31" s="59"/>
      <c r="T31" s="59"/>
      <c r="U31" s="41"/>
      <c r="V31" s="59"/>
      <c r="W31" s="61"/>
      <c r="X31" s="59"/>
    </row>
    <row r="32" spans="1:24" ht="120.75">
      <c r="A32" s="412"/>
      <c r="B32" s="302"/>
      <c r="C32" s="301" t="s">
        <v>89</v>
      </c>
      <c r="D32" s="298" t="s">
        <v>24</v>
      </c>
      <c r="E32" s="301" t="s">
        <v>90</v>
      </c>
      <c r="F32" s="298" t="s">
        <v>91</v>
      </c>
      <c r="G32" s="63" t="s">
        <v>92</v>
      </c>
      <c r="H32" s="56" t="s">
        <v>93</v>
      </c>
      <c r="I32" s="56" t="s">
        <v>94</v>
      </c>
      <c r="J32" s="56"/>
      <c r="K32" s="56"/>
      <c r="L32" s="56"/>
      <c r="M32" s="56"/>
      <c r="N32" s="56"/>
      <c r="O32" s="56"/>
      <c r="P32" s="41"/>
      <c r="Q32" s="59"/>
      <c r="R32" s="59"/>
      <c r="S32" s="59"/>
      <c r="T32" s="59"/>
      <c r="U32" s="41"/>
      <c r="V32" s="59"/>
      <c r="W32" s="61"/>
      <c r="X32" s="59"/>
    </row>
    <row r="33" spans="1:24" ht="51.75">
      <c r="A33" s="406" t="s">
        <v>95</v>
      </c>
      <c r="B33" s="302"/>
      <c r="C33" s="302"/>
      <c r="D33" s="299"/>
      <c r="E33" s="302"/>
      <c r="F33" s="299"/>
      <c r="G33" s="63" t="s">
        <v>96</v>
      </c>
      <c r="H33" s="56" t="s">
        <v>97</v>
      </c>
      <c r="I33" s="56" t="s">
        <v>98</v>
      </c>
      <c r="J33" s="56"/>
      <c r="K33" s="56"/>
      <c r="L33" s="56"/>
      <c r="M33" s="56"/>
      <c r="N33" s="56"/>
      <c r="O33" s="56"/>
      <c r="P33" s="41"/>
      <c r="Q33" s="59"/>
      <c r="R33" s="59"/>
      <c r="S33" s="59"/>
      <c r="T33" s="59"/>
      <c r="U33" s="41"/>
      <c r="V33" s="59"/>
      <c r="W33" s="61"/>
      <c r="X33" s="59"/>
    </row>
    <row r="34" spans="1:24" ht="120.75">
      <c r="A34" s="407"/>
      <c r="B34" s="302"/>
      <c r="C34" s="302"/>
      <c r="D34" s="299"/>
      <c r="E34" s="302"/>
      <c r="F34" s="299"/>
      <c r="G34" s="63" t="s">
        <v>99</v>
      </c>
      <c r="H34" s="56" t="s">
        <v>100</v>
      </c>
      <c r="I34" s="56" t="s">
        <v>101</v>
      </c>
      <c r="J34" s="56"/>
      <c r="K34" s="56"/>
      <c r="L34" s="56"/>
      <c r="M34" s="56"/>
      <c r="N34" s="56"/>
      <c r="O34" s="56"/>
      <c r="P34" s="41"/>
      <c r="Q34" s="59"/>
      <c r="R34" s="59"/>
      <c r="S34" s="59"/>
      <c r="T34" s="59"/>
      <c r="U34" s="41"/>
      <c r="V34" s="59"/>
      <c r="W34" s="61"/>
      <c r="X34" s="59"/>
    </row>
    <row r="35" spans="1:24" ht="69">
      <c r="A35" s="407"/>
      <c r="B35" s="302"/>
      <c r="C35" s="302"/>
      <c r="D35" s="299"/>
      <c r="E35" s="302"/>
      <c r="F35" s="299"/>
      <c r="G35" s="63" t="s">
        <v>102</v>
      </c>
      <c r="H35" s="56" t="s">
        <v>103</v>
      </c>
      <c r="I35" s="56" t="s">
        <v>104</v>
      </c>
      <c r="J35" s="56"/>
      <c r="K35" s="56"/>
      <c r="L35" s="56"/>
      <c r="M35" s="56"/>
      <c r="N35" s="56"/>
      <c r="O35" s="56"/>
      <c r="P35" s="41"/>
      <c r="Q35" s="59"/>
      <c r="R35" s="59"/>
      <c r="S35" s="59"/>
      <c r="T35" s="59"/>
      <c r="U35" s="41"/>
      <c r="V35" s="59"/>
      <c r="W35" s="61"/>
      <c r="X35" s="59"/>
    </row>
    <row r="36" spans="1:24" ht="51.75">
      <c r="A36" s="407"/>
      <c r="B36" s="302"/>
      <c r="C36" s="302"/>
      <c r="D36" s="299"/>
      <c r="E36" s="302"/>
      <c r="F36" s="299"/>
      <c r="G36" s="63" t="s">
        <v>105</v>
      </c>
      <c r="H36" s="56" t="s">
        <v>106</v>
      </c>
      <c r="I36" s="56" t="s">
        <v>75</v>
      </c>
      <c r="J36" s="56"/>
      <c r="K36" s="56"/>
      <c r="L36" s="56"/>
      <c r="M36" s="56"/>
      <c r="N36" s="56"/>
      <c r="O36" s="56"/>
      <c r="P36" s="41"/>
      <c r="Q36" s="59"/>
      <c r="R36" s="59"/>
      <c r="S36" s="59"/>
      <c r="T36" s="59"/>
      <c r="U36" s="41"/>
      <c r="V36" s="59"/>
      <c r="W36" s="61"/>
      <c r="X36" s="59"/>
    </row>
    <row r="37" spans="1:24" ht="120.75">
      <c r="A37" s="407"/>
      <c r="B37" s="302"/>
      <c r="C37" s="303"/>
      <c r="D37" s="300"/>
      <c r="E37" s="303"/>
      <c r="F37" s="300"/>
      <c r="G37" s="63" t="s">
        <v>107</v>
      </c>
      <c r="H37" s="56" t="s">
        <v>108</v>
      </c>
      <c r="I37" s="56" t="s">
        <v>75</v>
      </c>
      <c r="J37" s="56"/>
      <c r="K37" s="56"/>
      <c r="L37" s="56"/>
      <c r="M37" s="56"/>
      <c r="N37" s="56"/>
      <c r="O37" s="56"/>
      <c r="P37" s="41"/>
      <c r="Q37" s="59"/>
      <c r="R37" s="59"/>
      <c r="S37" s="59"/>
      <c r="T37" s="59"/>
      <c r="U37" s="41"/>
      <c r="V37" s="59"/>
      <c r="W37" s="61"/>
      <c r="X37" s="59"/>
    </row>
    <row r="38" spans="1:24" ht="51.75">
      <c r="A38" s="407"/>
      <c r="B38" s="302"/>
      <c r="C38" s="301" t="s">
        <v>89</v>
      </c>
      <c r="D38" s="301" t="s">
        <v>109</v>
      </c>
      <c r="E38" s="310" t="s">
        <v>110</v>
      </c>
      <c r="F38" s="310" t="s">
        <v>111</v>
      </c>
      <c r="G38" s="63" t="s">
        <v>112</v>
      </c>
      <c r="H38" s="56" t="s">
        <v>113</v>
      </c>
      <c r="I38" s="56" t="s">
        <v>114</v>
      </c>
      <c r="J38" s="56"/>
      <c r="K38" s="56"/>
      <c r="L38" s="56"/>
      <c r="M38" s="56"/>
      <c r="N38" s="56"/>
      <c r="O38" s="56"/>
      <c r="P38" s="59"/>
      <c r="Q38" s="59"/>
      <c r="R38" s="41"/>
      <c r="S38" s="59"/>
      <c r="T38" s="59"/>
      <c r="U38" s="59"/>
      <c r="V38" s="59"/>
      <c r="W38" s="61"/>
      <c r="X38" s="59"/>
    </row>
    <row r="39" spans="1:24" ht="86.25">
      <c r="A39" s="412"/>
      <c r="B39" s="302"/>
      <c r="C39" s="302"/>
      <c r="D39" s="302"/>
      <c r="E39" s="310"/>
      <c r="F39" s="310"/>
      <c r="G39" s="63" t="s">
        <v>115</v>
      </c>
      <c r="H39" s="56" t="s">
        <v>116</v>
      </c>
      <c r="I39" s="56" t="s">
        <v>117</v>
      </c>
      <c r="J39" s="56"/>
      <c r="K39" s="56"/>
      <c r="L39" s="56"/>
      <c r="M39" s="56"/>
      <c r="N39" s="56"/>
      <c r="O39" s="56"/>
      <c r="P39" s="41"/>
      <c r="Q39" s="41"/>
      <c r="R39" s="41"/>
      <c r="S39" s="41"/>
      <c r="T39" s="41"/>
      <c r="U39" s="41"/>
      <c r="V39" s="59"/>
      <c r="W39" s="61"/>
      <c r="X39" s="59"/>
    </row>
    <row r="40" spans="1:24" ht="69">
      <c r="A40" s="406" t="s">
        <v>118</v>
      </c>
      <c r="B40" s="302"/>
      <c r="C40" s="302"/>
      <c r="D40" s="302"/>
      <c r="E40" s="310"/>
      <c r="F40" s="310"/>
      <c r="G40" s="63" t="s">
        <v>119</v>
      </c>
      <c r="H40" s="56" t="s">
        <v>120</v>
      </c>
      <c r="I40" s="56" t="s">
        <v>75</v>
      </c>
      <c r="J40" s="56"/>
      <c r="K40" s="56"/>
      <c r="L40" s="56"/>
      <c r="M40" s="56"/>
      <c r="N40" s="56"/>
      <c r="O40" s="56"/>
      <c r="P40" s="59"/>
      <c r="Q40" s="59"/>
      <c r="R40" s="41"/>
      <c r="S40" s="59"/>
      <c r="T40" s="59"/>
      <c r="U40" s="41"/>
      <c r="V40" s="59"/>
      <c r="W40" s="61"/>
      <c r="X40" s="59"/>
    </row>
    <row r="41" spans="1:24" ht="120.75">
      <c r="A41" s="407"/>
      <c r="B41" s="302"/>
      <c r="C41" s="302"/>
      <c r="D41" s="302"/>
      <c r="E41" s="310"/>
      <c r="F41" s="310"/>
      <c r="G41" s="63" t="s">
        <v>121</v>
      </c>
      <c r="H41" s="56" t="s">
        <v>122</v>
      </c>
      <c r="I41" s="56" t="s">
        <v>88</v>
      </c>
      <c r="J41" s="56"/>
      <c r="K41" s="56"/>
      <c r="L41" s="56"/>
      <c r="M41" s="56"/>
      <c r="N41" s="56"/>
      <c r="O41" s="56"/>
      <c r="P41" s="59"/>
      <c r="Q41" s="59"/>
      <c r="R41" s="41"/>
      <c r="S41" s="59"/>
      <c r="T41" s="59"/>
      <c r="U41" s="41"/>
      <c r="V41" s="59"/>
      <c r="W41" s="61"/>
      <c r="X41" s="59"/>
    </row>
    <row r="42" spans="1:24" ht="69">
      <c r="A42" s="407"/>
      <c r="B42" s="302"/>
      <c r="C42" s="302"/>
      <c r="D42" s="302"/>
      <c r="E42" s="310" t="s">
        <v>123</v>
      </c>
      <c r="F42" s="310" t="s">
        <v>124</v>
      </c>
      <c r="G42" s="63" t="s">
        <v>125</v>
      </c>
      <c r="H42" s="56" t="s">
        <v>126</v>
      </c>
      <c r="I42" s="56" t="s">
        <v>117</v>
      </c>
      <c r="J42" s="56"/>
      <c r="K42" s="56"/>
      <c r="L42" s="56"/>
      <c r="M42" s="56"/>
      <c r="N42" s="56"/>
      <c r="O42" s="56"/>
      <c r="P42" s="59"/>
      <c r="Q42" s="59"/>
      <c r="R42" s="59"/>
      <c r="S42" s="59"/>
      <c r="T42" s="59"/>
      <c r="U42" s="41"/>
      <c r="V42" s="59"/>
      <c r="W42" s="61"/>
      <c r="X42" s="59"/>
    </row>
    <row r="43" spans="1:24" ht="69">
      <c r="A43" s="407"/>
      <c r="B43" s="302"/>
      <c r="C43" s="302"/>
      <c r="D43" s="302"/>
      <c r="E43" s="310"/>
      <c r="F43" s="310"/>
      <c r="G43" s="63" t="s">
        <v>127</v>
      </c>
      <c r="H43" s="56" t="s">
        <v>128</v>
      </c>
      <c r="I43" s="56" t="s">
        <v>98</v>
      </c>
      <c r="J43" s="56"/>
      <c r="K43" s="56"/>
      <c r="L43" s="56"/>
      <c r="M43" s="56"/>
      <c r="N43" s="56"/>
      <c r="O43" s="56"/>
      <c r="P43" s="59"/>
      <c r="Q43" s="59"/>
      <c r="R43" s="59"/>
      <c r="S43" s="59"/>
      <c r="T43" s="59"/>
      <c r="U43" s="41"/>
      <c r="V43" s="59"/>
      <c r="W43" s="61"/>
      <c r="X43" s="59"/>
    </row>
    <row r="44" spans="1:24" ht="51.75">
      <c r="A44" s="407"/>
      <c r="B44" s="302"/>
      <c r="C44" s="302"/>
      <c r="D44" s="302"/>
      <c r="E44" s="310"/>
      <c r="F44" s="310"/>
      <c r="G44" s="63" t="s">
        <v>129</v>
      </c>
      <c r="H44" s="56" t="s">
        <v>130</v>
      </c>
      <c r="I44" s="56" t="s">
        <v>88</v>
      </c>
      <c r="J44" s="56"/>
      <c r="K44" s="56"/>
      <c r="L44" s="56"/>
      <c r="M44" s="56"/>
      <c r="N44" s="56"/>
      <c r="O44" s="56"/>
      <c r="P44" s="59"/>
      <c r="Q44" s="59"/>
      <c r="R44" s="59"/>
      <c r="S44" s="59"/>
      <c r="T44" s="59"/>
      <c r="U44" s="41"/>
      <c r="V44" s="59"/>
      <c r="W44" s="61"/>
      <c r="X44" s="59"/>
    </row>
    <row r="45" spans="1:24" ht="17.25">
      <c r="A45" s="407"/>
      <c r="B45" s="302"/>
      <c r="C45" s="302"/>
      <c r="D45" s="302"/>
      <c r="E45" s="310"/>
      <c r="F45" s="310"/>
      <c r="G45" s="63" t="s">
        <v>131</v>
      </c>
      <c r="H45" s="56"/>
      <c r="I45" s="56"/>
      <c r="J45" s="56"/>
      <c r="K45" s="56"/>
      <c r="L45" s="56"/>
      <c r="M45" s="56"/>
      <c r="N45" s="56"/>
      <c r="O45" s="56"/>
      <c r="P45" s="59"/>
      <c r="Q45" s="59"/>
      <c r="R45" s="59"/>
      <c r="S45" s="59"/>
      <c r="T45" s="59"/>
      <c r="U45" s="59"/>
      <c r="V45" s="59"/>
      <c r="W45" s="61"/>
      <c r="X45" s="59"/>
    </row>
    <row r="46" spans="1:24" ht="17.25">
      <c r="A46" s="412"/>
      <c r="B46" s="302"/>
      <c r="C46" s="302"/>
      <c r="D46" s="302"/>
      <c r="E46" s="310"/>
      <c r="F46" s="310"/>
      <c r="G46" s="63" t="s">
        <v>132</v>
      </c>
      <c r="H46" s="56"/>
      <c r="I46" s="56"/>
      <c r="J46" s="56"/>
      <c r="K46" s="56"/>
      <c r="L46" s="56"/>
      <c r="M46" s="56"/>
      <c r="N46" s="56"/>
      <c r="O46" s="56"/>
      <c r="P46" s="59"/>
      <c r="Q46" s="59"/>
      <c r="R46" s="59"/>
      <c r="S46" s="59"/>
      <c r="T46" s="59"/>
      <c r="U46" s="59"/>
      <c r="V46" s="59"/>
      <c r="W46" s="61"/>
      <c r="X46" s="59"/>
    </row>
    <row r="47" spans="1:24" ht="17.25">
      <c r="A47" s="406" t="s">
        <v>133</v>
      </c>
      <c r="B47" s="302"/>
      <c r="C47" s="303"/>
      <c r="D47" s="303"/>
      <c r="E47" s="310"/>
      <c r="F47" s="310"/>
      <c r="G47" s="63">
        <v>6</v>
      </c>
      <c r="H47" s="56"/>
      <c r="I47" s="56"/>
      <c r="J47" s="56"/>
      <c r="K47" s="56"/>
      <c r="L47" s="56"/>
      <c r="M47" s="56"/>
      <c r="N47" s="56"/>
      <c r="O47" s="56"/>
      <c r="P47" s="59"/>
      <c r="Q47" s="59"/>
      <c r="R47" s="59"/>
      <c r="S47" s="59"/>
      <c r="T47" s="59"/>
      <c r="U47" s="59"/>
      <c r="V47" s="59"/>
      <c r="W47" s="61"/>
      <c r="X47" s="59"/>
    </row>
    <row r="48" spans="1:24" ht="24" customHeight="1">
      <c r="A48" s="407"/>
      <c r="B48" s="302"/>
      <c r="C48" s="310" t="s">
        <v>69</v>
      </c>
      <c r="D48" s="298" t="s">
        <v>134</v>
      </c>
      <c r="E48" s="310" t="s">
        <v>135</v>
      </c>
      <c r="F48" s="310" t="s">
        <v>136</v>
      </c>
      <c r="G48" s="63" t="s">
        <v>137</v>
      </c>
      <c r="H48" s="56" t="s">
        <v>97</v>
      </c>
      <c r="I48" s="56" t="s">
        <v>138</v>
      </c>
      <c r="J48" s="56"/>
      <c r="K48" s="56"/>
      <c r="L48" s="56"/>
      <c r="M48" s="56"/>
      <c r="N48" s="56"/>
      <c r="O48" s="56"/>
      <c r="P48" s="41"/>
      <c r="Q48" s="59"/>
      <c r="R48" s="59"/>
      <c r="S48" s="59"/>
      <c r="T48" s="59"/>
      <c r="U48" s="59"/>
      <c r="V48" s="59"/>
      <c r="W48" s="61"/>
      <c r="X48" s="59"/>
    </row>
    <row r="49" spans="1:24" ht="34.5">
      <c r="A49" s="407"/>
      <c r="B49" s="302"/>
      <c r="C49" s="310"/>
      <c r="D49" s="299"/>
      <c r="E49" s="310"/>
      <c r="F49" s="310"/>
      <c r="G49" s="63" t="s">
        <v>139</v>
      </c>
      <c r="H49" s="56" t="s">
        <v>140</v>
      </c>
      <c r="I49" s="56" t="s">
        <v>75</v>
      </c>
      <c r="J49" s="56"/>
      <c r="K49" s="56"/>
      <c r="L49" s="56"/>
      <c r="M49" s="56"/>
      <c r="N49" s="56"/>
      <c r="O49" s="56"/>
      <c r="P49" s="41"/>
      <c r="Q49" s="59"/>
      <c r="R49" s="59"/>
      <c r="S49" s="59"/>
      <c r="T49" s="59"/>
      <c r="U49" s="59"/>
      <c r="V49" s="59"/>
      <c r="W49" s="61"/>
      <c r="X49" s="59"/>
    </row>
    <row r="50" spans="1:24" ht="155.25">
      <c r="A50" s="407"/>
      <c r="B50" s="302"/>
      <c r="C50" s="310"/>
      <c r="D50" s="300"/>
      <c r="E50" s="310"/>
      <c r="F50" s="310"/>
      <c r="G50" s="63" t="s">
        <v>141</v>
      </c>
      <c r="H50" s="56" t="s">
        <v>142</v>
      </c>
      <c r="I50" s="56" t="s">
        <v>75</v>
      </c>
      <c r="J50" s="56"/>
      <c r="K50" s="56"/>
      <c r="L50" s="56"/>
      <c r="M50" s="56"/>
      <c r="N50" s="56"/>
      <c r="O50" s="56"/>
      <c r="P50" s="41"/>
      <c r="Q50" s="59"/>
      <c r="R50" s="59"/>
      <c r="S50" s="59"/>
      <c r="T50" s="59"/>
      <c r="U50" s="59"/>
      <c r="V50" s="59"/>
      <c r="W50" s="61"/>
      <c r="X50" s="59"/>
    </row>
    <row r="51" spans="1:24" ht="51.75">
      <c r="A51" s="407"/>
      <c r="B51" s="302"/>
      <c r="C51" s="310"/>
      <c r="D51" s="298" t="s">
        <v>143</v>
      </c>
      <c r="E51" s="310"/>
      <c r="F51" s="310"/>
      <c r="G51" s="63" t="s">
        <v>144</v>
      </c>
      <c r="H51" s="56" t="s">
        <v>145</v>
      </c>
      <c r="I51" s="56" t="s">
        <v>146</v>
      </c>
      <c r="J51" s="56"/>
      <c r="K51" s="56"/>
      <c r="L51" s="56"/>
      <c r="M51" s="56"/>
      <c r="N51" s="56"/>
      <c r="O51" s="56"/>
      <c r="P51" s="59"/>
      <c r="Q51" s="59"/>
      <c r="R51" s="41"/>
      <c r="S51" s="41"/>
      <c r="T51" s="41"/>
      <c r="U51" s="59"/>
      <c r="V51" s="59"/>
      <c r="W51" s="61"/>
      <c r="X51" s="59"/>
    </row>
    <row r="52" spans="1:24" ht="51.75">
      <c r="A52" s="407"/>
      <c r="B52" s="302"/>
      <c r="C52" s="310"/>
      <c r="D52" s="299"/>
      <c r="E52" s="310"/>
      <c r="F52" s="310"/>
      <c r="G52" s="63" t="s">
        <v>147</v>
      </c>
      <c r="H52" s="56" t="s">
        <v>148</v>
      </c>
      <c r="I52" s="56" t="s">
        <v>138</v>
      </c>
      <c r="J52" s="56"/>
      <c r="K52" s="56"/>
      <c r="L52" s="56"/>
      <c r="M52" s="56"/>
      <c r="N52" s="56"/>
      <c r="O52" s="56"/>
      <c r="P52" s="41"/>
      <c r="Q52" s="41"/>
      <c r="R52" s="41"/>
      <c r="S52" s="41"/>
      <c r="T52" s="41"/>
      <c r="U52" s="41"/>
      <c r="V52" s="59"/>
      <c r="W52" s="61"/>
      <c r="X52" s="59"/>
    </row>
    <row r="53" spans="1:24" ht="86.25">
      <c r="A53" s="412"/>
      <c r="B53" s="302"/>
      <c r="C53" s="310"/>
      <c r="D53" s="300"/>
      <c r="E53" s="310"/>
      <c r="F53" s="310"/>
      <c r="G53" s="63" t="s">
        <v>149</v>
      </c>
      <c r="H53" s="56"/>
      <c r="I53" s="56" t="s">
        <v>150</v>
      </c>
      <c r="J53" s="56"/>
      <c r="K53" s="56"/>
      <c r="L53" s="56"/>
      <c r="M53" s="56"/>
      <c r="N53" s="56"/>
      <c r="O53" s="56"/>
      <c r="P53" s="59"/>
      <c r="Q53" s="41"/>
      <c r="R53" s="59"/>
      <c r="S53" s="59"/>
      <c r="T53" s="59"/>
      <c r="U53" s="59"/>
      <c r="V53" s="59"/>
      <c r="W53" s="61"/>
      <c r="X53" s="59"/>
    </row>
    <row r="54" spans="1:24" ht="69">
      <c r="A54" s="406" t="s">
        <v>151</v>
      </c>
      <c r="B54" s="302"/>
      <c r="C54" s="310" t="s">
        <v>89</v>
      </c>
      <c r="D54" s="354" t="s">
        <v>24</v>
      </c>
      <c r="E54" s="310" t="s">
        <v>152</v>
      </c>
      <c r="F54" s="310" t="s">
        <v>153</v>
      </c>
      <c r="G54" s="63" t="s">
        <v>154</v>
      </c>
      <c r="H54" s="56" t="s">
        <v>126</v>
      </c>
      <c r="I54" s="56" t="s">
        <v>155</v>
      </c>
      <c r="J54" s="56"/>
      <c r="K54" s="56"/>
      <c r="L54" s="56"/>
      <c r="M54" s="56"/>
      <c r="N54" s="56"/>
      <c r="O54" s="56"/>
      <c r="P54" s="59"/>
      <c r="Q54" s="41"/>
      <c r="R54" s="59"/>
      <c r="S54" s="59"/>
      <c r="T54" s="59"/>
      <c r="U54" s="59"/>
      <c r="V54" s="59"/>
      <c r="W54" s="61"/>
      <c r="X54" s="59"/>
    </row>
    <row r="55" spans="1:24" ht="51.75">
      <c r="A55" s="407"/>
      <c r="B55" s="302"/>
      <c r="C55" s="310"/>
      <c r="D55" s="354"/>
      <c r="E55" s="310"/>
      <c r="F55" s="310"/>
      <c r="G55" s="63" t="s">
        <v>156</v>
      </c>
      <c r="H55" s="56"/>
      <c r="I55" s="56" t="s">
        <v>138</v>
      </c>
      <c r="J55" s="56"/>
      <c r="K55" s="56"/>
      <c r="L55" s="56"/>
      <c r="M55" s="56"/>
      <c r="N55" s="56"/>
      <c r="O55" s="56"/>
      <c r="P55" s="59"/>
      <c r="Q55" s="59"/>
      <c r="R55" s="59"/>
      <c r="S55" s="41"/>
      <c r="T55" s="59"/>
      <c r="U55" s="59"/>
      <c r="V55" s="59"/>
      <c r="W55" s="62"/>
      <c r="X55" s="59"/>
    </row>
    <row r="56" spans="1:24" ht="86.25">
      <c r="A56" s="407"/>
      <c r="B56" s="302"/>
      <c r="C56" s="310"/>
      <c r="D56" s="354"/>
      <c r="E56" s="310"/>
      <c r="F56" s="310"/>
      <c r="G56" s="63" t="s">
        <v>157</v>
      </c>
      <c r="H56" s="56" t="s">
        <v>158</v>
      </c>
      <c r="I56" s="56" t="s">
        <v>138</v>
      </c>
      <c r="J56" s="56"/>
      <c r="K56" s="56"/>
      <c r="L56" s="56"/>
      <c r="M56" s="56"/>
      <c r="N56" s="56"/>
      <c r="O56" s="56"/>
      <c r="P56" s="59"/>
      <c r="Q56" s="59"/>
      <c r="R56" s="59"/>
      <c r="S56" s="41"/>
      <c r="T56" s="59"/>
      <c r="U56" s="59"/>
      <c r="V56" s="59"/>
      <c r="W56" s="62"/>
      <c r="X56" s="59"/>
    </row>
    <row r="57" spans="1:24" ht="86.25">
      <c r="A57" s="407"/>
      <c r="B57" s="302"/>
      <c r="C57" s="310"/>
      <c r="D57" s="354"/>
      <c r="E57" s="310"/>
      <c r="F57" s="310"/>
      <c r="G57" s="63" t="s">
        <v>159</v>
      </c>
      <c r="H57" s="56" t="s">
        <v>103</v>
      </c>
      <c r="I57" s="56" t="s">
        <v>160</v>
      </c>
      <c r="J57" s="56"/>
      <c r="K57" s="56"/>
      <c r="L57" s="56"/>
      <c r="M57" s="56"/>
      <c r="N57" s="56"/>
      <c r="O57" s="56"/>
      <c r="P57" s="59"/>
      <c r="Q57" s="59"/>
      <c r="R57" s="59"/>
      <c r="S57" s="41"/>
      <c r="T57" s="41"/>
      <c r="U57" s="59"/>
      <c r="V57" s="59"/>
      <c r="W57" s="62"/>
      <c r="X57" s="59"/>
    </row>
    <row r="58" spans="1:24" ht="34.5">
      <c r="A58" s="407"/>
      <c r="B58" s="302"/>
      <c r="C58" s="310"/>
      <c r="D58" s="354"/>
      <c r="E58" s="310"/>
      <c r="F58" s="310"/>
      <c r="G58" s="63" t="s">
        <v>161</v>
      </c>
      <c r="H58" s="56" t="s">
        <v>162</v>
      </c>
      <c r="I58" s="56" t="s">
        <v>163</v>
      </c>
      <c r="J58" s="56"/>
      <c r="K58" s="56"/>
      <c r="L58" s="56"/>
      <c r="M58" s="56"/>
      <c r="N58" s="56"/>
      <c r="O58" s="56"/>
      <c r="P58" s="59"/>
      <c r="Q58" s="59"/>
      <c r="R58" s="59"/>
      <c r="S58" s="59"/>
      <c r="T58" s="41"/>
      <c r="U58" s="59"/>
      <c r="V58" s="59"/>
      <c r="W58" s="62"/>
      <c r="X58" s="59"/>
    </row>
    <row r="59" spans="1:24" ht="51.75">
      <c r="A59" s="407"/>
      <c r="B59" s="302"/>
      <c r="C59" s="310"/>
      <c r="D59" s="354"/>
      <c r="E59" s="310"/>
      <c r="F59" s="310"/>
      <c r="G59" s="63" t="s">
        <v>164</v>
      </c>
      <c r="H59" s="56" t="s">
        <v>165</v>
      </c>
      <c r="I59" s="56" t="s">
        <v>166</v>
      </c>
      <c r="J59" s="56"/>
      <c r="K59" s="56"/>
      <c r="L59" s="56"/>
      <c r="M59" s="56"/>
      <c r="N59" s="56"/>
      <c r="O59" s="56"/>
      <c r="P59" s="59"/>
      <c r="Q59" s="59"/>
      <c r="R59" s="59"/>
      <c r="S59" s="59"/>
      <c r="T59" s="41"/>
      <c r="U59" s="59"/>
      <c r="V59" s="59"/>
      <c r="W59" s="62"/>
      <c r="X59" s="59"/>
    </row>
    <row r="60" spans="1:24" ht="34.5">
      <c r="A60" s="412"/>
      <c r="B60" s="303"/>
      <c r="C60" s="310"/>
      <c r="D60" s="354"/>
      <c r="E60" s="310"/>
      <c r="F60" s="310"/>
      <c r="G60" s="63" t="s">
        <v>167</v>
      </c>
      <c r="H60" s="56" t="s">
        <v>168</v>
      </c>
      <c r="I60" s="56" t="s">
        <v>163</v>
      </c>
      <c r="J60" s="56"/>
      <c r="K60" s="56"/>
      <c r="L60" s="56"/>
      <c r="M60" s="56"/>
      <c r="N60" s="56"/>
      <c r="O60" s="56"/>
      <c r="P60" s="59"/>
      <c r="Q60" s="59"/>
      <c r="R60" s="59"/>
      <c r="S60" s="59"/>
      <c r="T60" s="41"/>
      <c r="U60" s="59"/>
      <c r="V60" s="59"/>
      <c r="W60" s="62"/>
      <c r="X60" s="59"/>
    </row>
    <row r="61" spans="1:24" ht="51.75">
      <c r="A61" s="406" t="s">
        <v>169</v>
      </c>
      <c r="B61" s="298" t="s">
        <v>170</v>
      </c>
      <c r="C61" s="298" t="s">
        <v>171</v>
      </c>
      <c r="D61" s="485" t="s">
        <v>172</v>
      </c>
      <c r="E61" s="490" t="s">
        <v>173</v>
      </c>
      <c r="F61" s="298" t="s">
        <v>174</v>
      </c>
      <c r="G61" s="66" t="s">
        <v>175</v>
      </c>
      <c r="H61" s="66" t="s">
        <v>176</v>
      </c>
      <c r="I61" s="56" t="s">
        <v>163</v>
      </c>
      <c r="J61" s="56"/>
      <c r="K61" s="56"/>
      <c r="L61" s="56"/>
      <c r="M61" s="56"/>
      <c r="N61" s="56"/>
      <c r="O61" s="56"/>
      <c r="P61" s="38"/>
      <c r="Q61" s="38"/>
      <c r="R61" s="48"/>
      <c r="S61" s="48"/>
      <c r="T61" s="48"/>
      <c r="U61" s="48"/>
      <c r="V61" s="48"/>
      <c r="W61" s="62"/>
      <c r="X61" s="48"/>
    </row>
    <row r="62" spans="1:24" ht="51.75">
      <c r="A62" s="407"/>
      <c r="B62" s="299"/>
      <c r="C62" s="299"/>
      <c r="D62" s="486"/>
      <c r="E62" s="491"/>
      <c r="F62" s="299"/>
      <c r="G62" s="66" t="s">
        <v>177</v>
      </c>
      <c r="H62" s="66" t="s">
        <v>178</v>
      </c>
      <c r="I62" s="56" t="s">
        <v>163</v>
      </c>
      <c r="J62" s="56"/>
      <c r="K62" s="56"/>
      <c r="L62" s="56"/>
      <c r="M62" s="56"/>
      <c r="N62" s="56"/>
      <c r="O62" s="56"/>
      <c r="P62" s="59"/>
      <c r="Q62" s="59"/>
      <c r="R62" s="59"/>
      <c r="S62" s="59"/>
      <c r="T62" s="59"/>
      <c r="U62" s="41"/>
      <c r="V62" s="59"/>
      <c r="W62" s="61"/>
      <c r="X62" s="59"/>
    </row>
    <row r="63" spans="1:24" ht="51.75">
      <c r="A63" s="407"/>
      <c r="B63" s="299"/>
      <c r="C63" s="299"/>
      <c r="D63" s="486"/>
      <c r="E63" s="491"/>
      <c r="F63" s="299"/>
      <c r="G63" s="66" t="s">
        <v>179</v>
      </c>
      <c r="H63" s="66" t="s">
        <v>180</v>
      </c>
      <c r="I63" s="56" t="s">
        <v>163</v>
      </c>
      <c r="J63" s="56"/>
      <c r="K63" s="56"/>
      <c r="L63" s="56"/>
      <c r="M63" s="56"/>
      <c r="N63" s="56"/>
      <c r="O63" s="56"/>
      <c r="P63" s="41"/>
      <c r="Q63" s="41"/>
      <c r="R63" s="59"/>
      <c r="S63" s="59"/>
      <c r="T63" s="59"/>
      <c r="U63" s="59"/>
      <c r="V63" s="59"/>
      <c r="W63" s="63"/>
      <c r="X63" s="68"/>
    </row>
    <row r="64" spans="1:24" ht="69">
      <c r="A64" s="407"/>
      <c r="B64" s="299"/>
      <c r="C64" s="299"/>
      <c r="D64" s="486"/>
      <c r="E64" s="491"/>
      <c r="F64" s="299"/>
      <c r="G64" s="66" t="s">
        <v>181</v>
      </c>
      <c r="H64" s="66" t="s">
        <v>182</v>
      </c>
      <c r="I64" s="56" t="s">
        <v>163</v>
      </c>
      <c r="J64" s="56"/>
      <c r="K64" s="56"/>
      <c r="L64" s="56"/>
      <c r="M64" s="56"/>
      <c r="N64" s="56"/>
      <c r="O64" s="56"/>
      <c r="P64" s="59"/>
      <c r="Q64" s="59"/>
      <c r="R64" s="41"/>
      <c r="S64" s="41"/>
      <c r="T64" s="59"/>
      <c r="U64" s="59"/>
      <c r="V64" s="59"/>
      <c r="W64" s="61"/>
      <c r="X64" s="59"/>
    </row>
    <row r="65" spans="1:24" ht="51.75">
      <c r="A65" s="407"/>
      <c r="B65" s="299"/>
      <c r="C65" s="299"/>
      <c r="D65" s="486"/>
      <c r="E65" s="491"/>
      <c r="F65" s="299"/>
      <c r="G65" s="66" t="s">
        <v>183</v>
      </c>
      <c r="H65" s="66" t="s">
        <v>184</v>
      </c>
      <c r="I65" s="56" t="s">
        <v>163</v>
      </c>
      <c r="J65" s="56"/>
      <c r="K65" s="56"/>
      <c r="L65" s="56"/>
      <c r="M65" s="56"/>
      <c r="N65" s="56"/>
      <c r="O65" s="56"/>
      <c r="P65" s="48"/>
      <c r="Q65" s="48"/>
      <c r="R65" s="48"/>
      <c r="S65" s="48"/>
      <c r="T65" s="48"/>
      <c r="U65" s="48"/>
      <c r="V65" s="48"/>
      <c r="W65" s="62"/>
      <c r="X65" s="48"/>
    </row>
    <row r="66" spans="1:24" ht="34.5">
      <c r="A66" s="407"/>
      <c r="B66" s="300"/>
      <c r="C66" s="300"/>
      <c r="D66" s="486"/>
      <c r="E66" s="492"/>
      <c r="F66" s="300"/>
      <c r="G66" s="66" t="s">
        <v>185</v>
      </c>
      <c r="H66" s="66" t="s">
        <v>186</v>
      </c>
      <c r="I66" s="56" t="s">
        <v>163</v>
      </c>
      <c r="J66" s="56"/>
      <c r="K66" s="56"/>
      <c r="L66" s="56"/>
      <c r="M66" s="56"/>
      <c r="N66" s="56"/>
      <c r="O66" s="56"/>
      <c r="P66" s="59"/>
      <c r="Q66" s="59"/>
      <c r="R66" s="59"/>
      <c r="S66" s="59"/>
      <c r="T66" s="41"/>
      <c r="U66" s="41"/>
      <c r="V66" s="59"/>
      <c r="W66" s="61"/>
      <c r="X66" s="59"/>
    </row>
    <row r="67" spans="1:24" ht="69">
      <c r="A67" s="407"/>
      <c r="B67" s="310" t="s">
        <v>187</v>
      </c>
      <c r="C67" s="298" t="s">
        <v>188</v>
      </c>
      <c r="D67" s="486"/>
      <c r="E67" s="69" t="s">
        <v>189</v>
      </c>
      <c r="F67" s="47" t="s">
        <v>190</v>
      </c>
      <c r="G67" s="63" t="s">
        <v>191</v>
      </c>
      <c r="H67" s="66" t="s">
        <v>192</v>
      </c>
      <c r="I67" s="66" t="s">
        <v>193</v>
      </c>
      <c r="J67" s="66"/>
      <c r="K67" s="66"/>
      <c r="L67" s="66"/>
      <c r="M67" s="66"/>
      <c r="N67" s="66"/>
      <c r="O67" s="66"/>
      <c r="P67" s="59"/>
      <c r="Q67" s="59"/>
      <c r="R67" s="41"/>
      <c r="S67" s="59"/>
      <c r="T67" s="59"/>
      <c r="U67" s="41"/>
      <c r="V67" s="59"/>
      <c r="W67" s="61"/>
      <c r="X67" s="59"/>
    </row>
    <row r="68" spans="1:24" ht="120.75">
      <c r="A68" s="407"/>
      <c r="B68" s="310"/>
      <c r="C68" s="299"/>
      <c r="D68" s="486"/>
      <c r="E68" s="490" t="s">
        <v>194</v>
      </c>
      <c r="F68" s="298" t="s">
        <v>195</v>
      </c>
      <c r="G68" s="63" t="s">
        <v>196</v>
      </c>
      <c r="H68" s="66" t="s">
        <v>197</v>
      </c>
      <c r="I68" s="66" t="s">
        <v>163</v>
      </c>
      <c r="J68" s="66"/>
      <c r="K68" s="66"/>
      <c r="L68" s="66"/>
      <c r="M68" s="66"/>
      <c r="N68" s="66"/>
      <c r="O68" s="66"/>
      <c r="P68" s="41"/>
      <c r="Q68" s="41"/>
      <c r="R68" s="41"/>
      <c r="S68" s="41"/>
      <c r="T68" s="41"/>
      <c r="U68" s="41"/>
      <c r="V68" s="59"/>
      <c r="W68" s="61"/>
      <c r="X68" s="59"/>
    </row>
    <row r="69" spans="1:24" ht="155.25">
      <c r="A69" s="407"/>
      <c r="B69" s="310"/>
      <c r="C69" s="299"/>
      <c r="D69" s="486"/>
      <c r="E69" s="491"/>
      <c r="F69" s="299"/>
      <c r="G69" s="63" t="s">
        <v>198</v>
      </c>
      <c r="H69" s="66" t="s">
        <v>199</v>
      </c>
      <c r="I69" s="66" t="s">
        <v>193</v>
      </c>
      <c r="J69" s="66"/>
      <c r="K69" s="66"/>
      <c r="L69" s="66"/>
      <c r="M69" s="66"/>
      <c r="N69" s="66"/>
      <c r="O69" s="66"/>
      <c r="P69" s="41"/>
      <c r="Q69" s="41"/>
      <c r="R69" s="41"/>
      <c r="S69" s="41"/>
      <c r="T69" s="41"/>
      <c r="U69" s="41"/>
      <c r="V69" s="59"/>
      <c r="W69" s="61"/>
      <c r="X69" s="59"/>
    </row>
    <row r="70" spans="1:24" ht="120.75">
      <c r="A70" s="412"/>
      <c r="B70" s="310"/>
      <c r="C70" s="300"/>
      <c r="D70" s="487"/>
      <c r="E70" s="492"/>
      <c r="F70" s="300"/>
      <c r="G70" s="63" t="s">
        <v>200</v>
      </c>
      <c r="H70" s="66" t="s">
        <v>201</v>
      </c>
      <c r="I70" s="66" t="s">
        <v>202</v>
      </c>
      <c r="J70" s="66"/>
      <c r="K70" s="66"/>
      <c r="L70" s="66"/>
      <c r="M70" s="66"/>
      <c r="N70" s="66"/>
      <c r="O70" s="66"/>
      <c r="P70" s="59"/>
      <c r="Q70" s="59"/>
      <c r="R70" s="41"/>
      <c r="S70" s="59"/>
      <c r="T70" s="59"/>
      <c r="U70" s="41"/>
      <c r="V70" s="59"/>
      <c r="W70" s="61"/>
      <c r="X70" s="59"/>
    </row>
    <row r="71" spans="1:24" ht="103.5">
      <c r="A71" s="310"/>
      <c r="B71" s="310"/>
      <c r="C71" s="310" t="s">
        <v>171</v>
      </c>
      <c r="D71" s="310" t="s">
        <v>203</v>
      </c>
      <c r="E71" s="354" t="s">
        <v>204</v>
      </c>
      <c r="F71" s="310" t="s">
        <v>205</v>
      </c>
      <c r="G71" s="70" t="s">
        <v>206</v>
      </c>
      <c r="H71" s="66" t="s">
        <v>207</v>
      </c>
      <c r="I71" s="66" t="s">
        <v>208</v>
      </c>
      <c r="J71" s="66"/>
      <c r="K71" s="66"/>
      <c r="L71" s="66"/>
      <c r="M71" s="66"/>
      <c r="N71" s="66"/>
      <c r="O71" s="66"/>
      <c r="P71" s="59"/>
      <c r="Q71" s="59"/>
      <c r="R71" s="41"/>
      <c r="S71" s="59"/>
      <c r="T71" s="59"/>
      <c r="U71" s="41"/>
      <c r="V71" s="59"/>
      <c r="W71" s="61"/>
      <c r="X71" s="59"/>
    </row>
    <row r="72" spans="1:24" ht="69">
      <c r="A72" s="310"/>
      <c r="B72" s="310"/>
      <c r="C72" s="310"/>
      <c r="D72" s="310"/>
      <c r="E72" s="354"/>
      <c r="F72" s="310"/>
      <c r="G72" s="70" t="s">
        <v>209</v>
      </c>
      <c r="H72" s="66" t="s">
        <v>210</v>
      </c>
      <c r="I72" s="66" t="s">
        <v>211</v>
      </c>
      <c r="J72" s="66"/>
      <c r="K72" s="66"/>
      <c r="L72" s="66"/>
      <c r="M72" s="66"/>
      <c r="N72" s="66"/>
      <c r="O72" s="66"/>
      <c r="P72" s="59"/>
      <c r="Q72" s="59"/>
      <c r="R72" s="41"/>
      <c r="S72" s="59"/>
      <c r="T72" s="59"/>
      <c r="U72" s="41"/>
      <c r="V72" s="59"/>
      <c r="W72" s="61"/>
      <c r="X72" s="59"/>
    </row>
    <row r="73" spans="1:24" ht="69">
      <c r="A73" s="310"/>
      <c r="B73" s="310"/>
      <c r="C73" s="310"/>
      <c r="D73" s="310"/>
      <c r="E73" s="354"/>
      <c r="F73" s="310"/>
      <c r="G73" s="70" t="s">
        <v>212</v>
      </c>
      <c r="H73" s="66" t="s">
        <v>130</v>
      </c>
      <c r="I73" s="66" t="s">
        <v>213</v>
      </c>
      <c r="J73" s="66"/>
      <c r="K73" s="66"/>
      <c r="L73" s="66"/>
      <c r="M73" s="66"/>
      <c r="N73" s="66"/>
      <c r="O73" s="66"/>
      <c r="P73" s="59"/>
      <c r="Q73" s="59"/>
      <c r="R73" s="41"/>
      <c r="S73" s="59"/>
      <c r="T73" s="59"/>
      <c r="U73" s="41"/>
      <c r="V73" s="59"/>
      <c r="W73" s="61"/>
      <c r="X73" s="59"/>
    </row>
    <row r="74" spans="1:24" ht="51.75">
      <c r="A74" s="310"/>
      <c r="B74" s="310"/>
      <c r="C74" s="310"/>
      <c r="D74" s="310"/>
      <c r="E74" s="354"/>
      <c r="F74" s="310"/>
      <c r="G74" s="56" t="s">
        <v>214</v>
      </c>
      <c r="H74" s="66" t="s">
        <v>215</v>
      </c>
      <c r="I74" s="66" t="s">
        <v>213</v>
      </c>
      <c r="J74" s="66"/>
      <c r="K74" s="66"/>
      <c r="L74" s="66"/>
      <c r="M74" s="66"/>
      <c r="N74" s="66"/>
      <c r="O74" s="66"/>
      <c r="P74" s="59"/>
      <c r="Q74" s="59"/>
      <c r="R74" s="41"/>
      <c r="S74" s="59"/>
      <c r="T74" s="59"/>
      <c r="U74" s="41"/>
      <c r="V74" s="59"/>
      <c r="W74" s="61"/>
      <c r="X74" s="59"/>
    </row>
    <row r="75" spans="1:24" ht="207">
      <c r="A75" s="310"/>
      <c r="B75" s="310"/>
      <c r="C75" s="310"/>
      <c r="D75" s="310"/>
      <c r="E75" s="354"/>
      <c r="F75" s="310"/>
      <c r="G75" s="70" t="s">
        <v>216</v>
      </c>
      <c r="H75" s="56" t="s">
        <v>217</v>
      </c>
      <c r="I75" s="66" t="s">
        <v>88</v>
      </c>
      <c r="J75" s="66"/>
      <c r="K75" s="66"/>
      <c r="L75" s="66"/>
      <c r="M75" s="66"/>
      <c r="N75" s="66"/>
      <c r="O75" s="66"/>
      <c r="P75" s="59"/>
      <c r="Q75" s="59"/>
      <c r="R75" s="59"/>
      <c r="S75" s="59"/>
      <c r="T75" s="59"/>
      <c r="U75" s="59"/>
      <c r="V75" s="59"/>
      <c r="W75" s="62"/>
      <c r="X75" s="59"/>
    </row>
    <row r="76" spans="1:24" ht="103.5">
      <c r="A76" s="101"/>
      <c r="B76" s="310"/>
      <c r="C76" s="489" t="s">
        <v>171</v>
      </c>
      <c r="D76" s="488" t="s">
        <v>172</v>
      </c>
      <c r="E76" s="488" t="s">
        <v>218</v>
      </c>
      <c r="F76" s="354" t="s">
        <v>219</v>
      </c>
      <c r="G76" s="70" t="s">
        <v>220</v>
      </c>
      <c r="H76" s="56"/>
      <c r="I76" s="66" t="s">
        <v>88</v>
      </c>
      <c r="J76" s="66"/>
      <c r="K76" s="66"/>
      <c r="L76" s="66"/>
      <c r="M76" s="66"/>
      <c r="N76" s="66"/>
      <c r="O76" s="66"/>
      <c r="P76" s="59"/>
      <c r="Q76" s="59"/>
      <c r="R76" s="59"/>
      <c r="S76" s="59"/>
      <c r="T76" s="59"/>
      <c r="U76" s="59"/>
      <c r="V76" s="59"/>
      <c r="W76" s="62"/>
      <c r="X76" s="59"/>
    </row>
    <row r="77" spans="1:24" ht="86.25">
      <c r="A77" s="101"/>
      <c r="B77" s="310"/>
      <c r="C77" s="489"/>
      <c r="D77" s="488"/>
      <c r="E77" s="488"/>
      <c r="F77" s="354"/>
      <c r="G77" s="70" t="s">
        <v>221</v>
      </c>
      <c r="H77" s="56" t="s">
        <v>24</v>
      </c>
      <c r="I77" s="66" t="s">
        <v>88</v>
      </c>
      <c r="J77" s="66"/>
      <c r="K77" s="66"/>
      <c r="L77" s="66"/>
      <c r="M77" s="66"/>
      <c r="N77" s="66"/>
      <c r="O77" s="66"/>
      <c r="P77" s="59"/>
      <c r="Q77" s="59"/>
      <c r="R77" s="59"/>
      <c r="S77" s="59"/>
      <c r="T77" s="59"/>
      <c r="U77" s="59"/>
      <c r="V77" s="59"/>
      <c r="W77" s="62"/>
      <c r="X77" s="59"/>
    </row>
    <row r="78" spans="1:24" ht="103.5">
      <c r="A78" s="101"/>
      <c r="B78" s="310"/>
      <c r="C78" s="489"/>
      <c r="D78" s="488"/>
      <c r="E78" s="488"/>
      <c r="F78" s="354"/>
      <c r="G78" s="70" t="s">
        <v>222</v>
      </c>
      <c r="H78" s="56" t="s">
        <v>223</v>
      </c>
      <c r="I78" s="66" t="s">
        <v>88</v>
      </c>
      <c r="J78" s="66"/>
      <c r="K78" s="66"/>
      <c r="L78" s="66"/>
      <c r="M78" s="66"/>
      <c r="N78" s="66"/>
      <c r="O78" s="66"/>
      <c r="P78" s="59"/>
      <c r="Q78" s="59"/>
      <c r="R78" s="59"/>
      <c r="S78" s="59"/>
      <c r="T78" s="59"/>
      <c r="U78" s="59"/>
      <c r="V78" s="59"/>
      <c r="W78" s="62"/>
      <c r="X78" s="59"/>
    </row>
    <row r="79" spans="1:24" ht="69">
      <c r="A79" s="101"/>
      <c r="B79" s="310"/>
      <c r="C79" s="489"/>
      <c r="D79" s="488"/>
      <c r="E79" s="488"/>
      <c r="F79" s="354"/>
      <c r="G79" s="56" t="s">
        <v>224</v>
      </c>
      <c r="H79" s="56" t="s">
        <v>225</v>
      </c>
      <c r="I79" s="66" t="s">
        <v>88</v>
      </c>
      <c r="J79" s="66"/>
      <c r="K79" s="66"/>
      <c r="L79" s="66"/>
      <c r="M79" s="66"/>
      <c r="N79" s="66"/>
      <c r="O79" s="66"/>
      <c r="P79" s="59"/>
      <c r="Q79" s="59"/>
      <c r="R79" s="59"/>
      <c r="S79" s="59"/>
      <c r="T79" s="59"/>
      <c r="U79" s="59"/>
      <c r="V79" s="59"/>
      <c r="W79" s="62"/>
      <c r="X79" s="59"/>
    </row>
    <row r="80" spans="1:24" ht="69">
      <c r="A80" s="101"/>
      <c r="B80" s="310"/>
      <c r="C80" s="489"/>
      <c r="D80" s="488"/>
      <c r="E80" s="488"/>
      <c r="F80" s="354"/>
      <c r="G80" s="70" t="s">
        <v>226</v>
      </c>
      <c r="H80" s="56" t="s">
        <v>227</v>
      </c>
      <c r="I80" s="66" t="s">
        <v>88</v>
      </c>
      <c r="J80" s="66"/>
      <c r="K80" s="66"/>
      <c r="L80" s="66"/>
      <c r="M80" s="66"/>
      <c r="N80" s="66"/>
      <c r="O80" s="66"/>
      <c r="P80" s="59"/>
      <c r="Q80" s="59"/>
      <c r="R80" s="59"/>
      <c r="S80" s="59"/>
      <c r="T80" s="59"/>
      <c r="U80" s="59"/>
      <c r="V80" s="59"/>
      <c r="W80" s="62"/>
      <c r="X80" s="59"/>
    </row>
    <row r="81" spans="1:24" ht="103.5">
      <c r="A81" s="101"/>
      <c r="B81" s="310"/>
      <c r="C81" s="489"/>
      <c r="D81" s="488"/>
      <c r="E81" s="488"/>
      <c r="F81" s="354"/>
      <c r="G81" s="70" t="s">
        <v>228</v>
      </c>
      <c r="H81" s="56" t="s">
        <v>229</v>
      </c>
      <c r="I81" s="66" t="s">
        <v>88</v>
      </c>
      <c r="J81" s="66"/>
      <c r="K81" s="66"/>
      <c r="L81" s="66"/>
      <c r="M81" s="66"/>
      <c r="N81" s="66"/>
      <c r="O81" s="66"/>
      <c r="P81" s="59"/>
      <c r="Q81" s="59"/>
      <c r="R81" s="59"/>
      <c r="S81" s="59"/>
      <c r="T81" s="59"/>
      <c r="U81" s="59"/>
      <c r="V81" s="59"/>
      <c r="W81" s="62"/>
      <c r="X81" s="59"/>
    </row>
    <row r="82" spans="1:24" ht="86.25">
      <c r="A82" s="101"/>
      <c r="B82" s="310"/>
      <c r="C82" s="489"/>
      <c r="D82" s="488"/>
      <c r="E82" s="488"/>
      <c r="F82" s="354"/>
      <c r="G82" s="70" t="s">
        <v>230</v>
      </c>
      <c r="H82" s="56" t="s">
        <v>231</v>
      </c>
      <c r="I82" s="66" t="s">
        <v>88</v>
      </c>
      <c r="J82" s="66"/>
      <c r="K82" s="66"/>
      <c r="L82" s="66"/>
      <c r="M82" s="66"/>
      <c r="N82" s="66"/>
      <c r="O82" s="66"/>
      <c r="P82" s="59"/>
      <c r="Q82" s="59"/>
      <c r="R82" s="59"/>
      <c r="S82" s="59"/>
      <c r="T82" s="59"/>
      <c r="U82" s="59"/>
      <c r="V82" s="59"/>
      <c r="W82" s="62"/>
      <c r="X82" s="59"/>
    </row>
    <row r="83" spans="1:24" s="64" customFormat="1" ht="15" customHeight="1">
      <c r="A83" s="406"/>
      <c r="B83" s="310" t="s">
        <v>232</v>
      </c>
      <c r="C83" s="310" t="s">
        <v>233</v>
      </c>
      <c r="D83" s="310" t="s">
        <v>234</v>
      </c>
      <c r="E83" s="310" t="s">
        <v>235</v>
      </c>
      <c r="F83" s="310" t="s">
        <v>236</v>
      </c>
      <c r="G83" s="328" t="s">
        <v>237</v>
      </c>
      <c r="H83" s="298" t="s">
        <v>238</v>
      </c>
      <c r="I83" s="298" t="s">
        <v>239</v>
      </c>
      <c r="J83" s="494"/>
      <c r="K83" s="497"/>
      <c r="L83" s="500"/>
      <c r="M83" s="494"/>
      <c r="N83" s="494"/>
      <c r="O83" s="500"/>
      <c r="P83" s="494"/>
      <c r="Q83" s="494"/>
      <c r="R83" s="500"/>
      <c r="S83" s="494"/>
      <c r="T83" s="494"/>
      <c r="U83" s="500"/>
      <c r="V83" s="503" t="s">
        <v>240</v>
      </c>
      <c r="W83" s="506"/>
      <c r="X83" s="506"/>
    </row>
    <row r="84" spans="1:24" s="64" customFormat="1" ht="17.25">
      <c r="A84" s="407"/>
      <c r="B84" s="310"/>
      <c r="C84" s="310"/>
      <c r="D84" s="310"/>
      <c r="E84" s="310"/>
      <c r="F84" s="310"/>
      <c r="G84" s="493"/>
      <c r="H84" s="299"/>
      <c r="I84" s="299"/>
      <c r="J84" s="495"/>
      <c r="K84" s="498"/>
      <c r="L84" s="501"/>
      <c r="M84" s="495"/>
      <c r="N84" s="495"/>
      <c r="O84" s="501"/>
      <c r="P84" s="495"/>
      <c r="Q84" s="495"/>
      <c r="R84" s="501"/>
      <c r="S84" s="495"/>
      <c r="T84" s="495"/>
      <c r="U84" s="501"/>
      <c r="V84" s="504"/>
      <c r="W84" s="507"/>
      <c r="X84" s="507"/>
    </row>
    <row r="85" spans="1:24" s="64" customFormat="1" ht="105" customHeight="1">
      <c r="A85" s="407"/>
      <c r="B85" s="310"/>
      <c r="C85" s="310"/>
      <c r="D85" s="310"/>
      <c r="E85" s="310"/>
      <c r="F85" s="310"/>
      <c r="G85" s="493"/>
      <c r="H85" s="299"/>
      <c r="I85" s="299"/>
      <c r="J85" s="495"/>
      <c r="K85" s="498"/>
      <c r="L85" s="501"/>
      <c r="M85" s="495"/>
      <c r="N85" s="495"/>
      <c r="O85" s="501"/>
      <c r="P85" s="495"/>
      <c r="Q85" s="495"/>
      <c r="R85" s="501"/>
      <c r="S85" s="495"/>
      <c r="T85" s="495"/>
      <c r="U85" s="501"/>
      <c r="V85" s="504"/>
      <c r="W85" s="507"/>
      <c r="X85" s="507"/>
    </row>
    <row r="86" spans="1:24" s="64" customFormat="1" ht="17.25">
      <c r="A86" s="407"/>
      <c r="B86" s="310"/>
      <c r="C86" s="310"/>
      <c r="D86" s="310"/>
      <c r="E86" s="310"/>
      <c r="F86" s="310"/>
      <c r="G86" s="329"/>
      <c r="H86" s="300"/>
      <c r="I86" s="300"/>
      <c r="J86" s="496"/>
      <c r="K86" s="499"/>
      <c r="L86" s="502"/>
      <c r="M86" s="496"/>
      <c r="N86" s="496"/>
      <c r="O86" s="502"/>
      <c r="P86" s="496"/>
      <c r="Q86" s="496"/>
      <c r="R86" s="502"/>
      <c r="S86" s="496"/>
      <c r="T86" s="496"/>
      <c r="U86" s="502"/>
      <c r="V86" s="505"/>
      <c r="W86" s="508"/>
      <c r="X86" s="508"/>
    </row>
    <row r="87" spans="1:24" s="64" customFormat="1" ht="281.25" customHeight="1">
      <c r="A87" s="412"/>
      <c r="B87" s="310"/>
      <c r="C87" s="310"/>
      <c r="D87" s="310"/>
      <c r="E87" s="310"/>
      <c r="F87" s="310"/>
      <c r="G87" s="63" t="s">
        <v>241</v>
      </c>
      <c r="H87" s="66" t="s">
        <v>238</v>
      </c>
      <c r="I87" s="66" t="s">
        <v>242</v>
      </c>
      <c r="J87" s="55"/>
      <c r="K87" s="55"/>
      <c r="L87" s="55"/>
      <c r="M87" s="55"/>
      <c r="N87" s="74"/>
      <c r="O87" s="60"/>
      <c r="P87" s="55"/>
      <c r="Q87" s="55"/>
      <c r="R87" s="55"/>
      <c r="S87" s="55"/>
      <c r="T87" s="55"/>
      <c r="U87" s="60"/>
      <c r="V87" s="61" t="s">
        <v>243</v>
      </c>
      <c r="W87" s="55"/>
      <c r="X87" s="55"/>
    </row>
    <row r="88" spans="1:24" s="64" customFormat="1" ht="75" customHeight="1">
      <c r="A88" s="509"/>
      <c r="B88" s="298" t="s">
        <v>232</v>
      </c>
      <c r="C88" s="298" t="s">
        <v>244</v>
      </c>
      <c r="D88" s="298" t="s">
        <v>245</v>
      </c>
      <c r="E88" s="298" t="s">
        <v>246</v>
      </c>
      <c r="F88" s="298" t="s">
        <v>247</v>
      </c>
      <c r="G88" s="94" t="s">
        <v>248</v>
      </c>
      <c r="H88" s="47" t="s">
        <v>249</v>
      </c>
      <c r="I88" s="66" t="s">
        <v>250</v>
      </c>
      <c r="J88" s="57"/>
      <c r="K88" s="55"/>
      <c r="L88" s="60"/>
      <c r="M88" s="55"/>
      <c r="N88" s="74"/>
      <c r="O88" s="55"/>
      <c r="P88" s="55"/>
      <c r="Q88" s="55"/>
      <c r="R88" s="55"/>
      <c r="S88" s="57"/>
      <c r="T88" s="55"/>
      <c r="U88" s="55"/>
      <c r="V88" s="62" t="s">
        <v>243</v>
      </c>
      <c r="W88" s="55"/>
      <c r="X88" s="55"/>
    </row>
    <row r="89" spans="1:24" s="64" customFormat="1" ht="86.25">
      <c r="A89" s="510"/>
      <c r="B89" s="299"/>
      <c r="C89" s="299"/>
      <c r="D89" s="299"/>
      <c r="E89" s="299"/>
      <c r="F89" s="299"/>
      <c r="G89" s="107" t="s">
        <v>251</v>
      </c>
      <c r="H89" s="47" t="s">
        <v>249</v>
      </c>
      <c r="I89" s="66" t="s">
        <v>250</v>
      </c>
      <c r="J89" s="57"/>
      <c r="K89" s="55"/>
      <c r="L89" s="55"/>
      <c r="M89" s="55"/>
      <c r="N89" s="74"/>
      <c r="O89" s="60"/>
      <c r="P89" s="55"/>
      <c r="Q89" s="55"/>
      <c r="R89" s="55"/>
      <c r="S89" s="57"/>
      <c r="T89" s="55"/>
      <c r="U89" s="55"/>
      <c r="V89" s="62" t="s">
        <v>243</v>
      </c>
      <c r="W89" s="55"/>
      <c r="X89" s="55"/>
    </row>
    <row r="90" spans="1:24" s="64" customFormat="1" ht="92.25" customHeight="1">
      <c r="A90" s="510"/>
      <c r="B90" s="299"/>
      <c r="C90" s="299"/>
      <c r="D90" s="299"/>
      <c r="E90" s="299"/>
      <c r="F90" s="299"/>
      <c r="G90" s="94" t="s">
        <v>252</v>
      </c>
      <c r="H90" s="66" t="s">
        <v>253</v>
      </c>
      <c r="I90" s="66" t="s">
        <v>250</v>
      </c>
      <c r="J90" s="76"/>
      <c r="K90" s="72"/>
      <c r="L90" s="60"/>
      <c r="M90" s="72"/>
      <c r="N90" s="74"/>
      <c r="O90" s="74"/>
      <c r="P90" s="67"/>
      <c r="Q90" s="67"/>
      <c r="R90" s="74"/>
      <c r="S90" s="77"/>
      <c r="T90" s="67"/>
      <c r="U90" s="67"/>
      <c r="V90" s="62" t="s">
        <v>243</v>
      </c>
      <c r="W90" s="67"/>
      <c r="X90" s="67"/>
    </row>
    <row r="91" spans="1:24" s="64" customFormat="1" ht="92.25" customHeight="1">
      <c r="A91" s="510"/>
      <c r="B91" s="299"/>
      <c r="C91" s="299"/>
      <c r="D91" s="299"/>
      <c r="E91" s="299"/>
      <c r="F91" s="299"/>
      <c r="G91" s="107" t="s">
        <v>254</v>
      </c>
      <c r="H91" s="66" t="s">
        <v>253</v>
      </c>
      <c r="I91" s="66" t="s">
        <v>250</v>
      </c>
      <c r="J91" s="76"/>
      <c r="K91" s="72"/>
      <c r="L91" s="74"/>
      <c r="M91" s="72"/>
      <c r="N91" s="74"/>
      <c r="O91" s="60"/>
      <c r="P91" s="67"/>
      <c r="Q91" s="67"/>
      <c r="R91" s="74"/>
      <c r="S91" s="77"/>
      <c r="T91" s="67"/>
      <c r="U91" s="67"/>
      <c r="V91" s="62" t="s">
        <v>243</v>
      </c>
      <c r="W91" s="67"/>
      <c r="X91" s="67"/>
    </row>
    <row r="92" spans="1:24" s="64" customFormat="1" ht="51.75">
      <c r="A92" s="510"/>
      <c r="B92" s="299"/>
      <c r="C92" s="299"/>
      <c r="D92" s="299"/>
      <c r="E92" s="299"/>
      <c r="F92" s="299"/>
      <c r="G92" s="94" t="s">
        <v>255</v>
      </c>
      <c r="H92" s="66" t="s">
        <v>256</v>
      </c>
      <c r="I92" s="66" t="s">
        <v>250</v>
      </c>
      <c r="J92" s="57"/>
      <c r="K92" s="55"/>
      <c r="L92" s="60"/>
      <c r="M92" s="60"/>
      <c r="N92" s="74"/>
      <c r="O92" s="74"/>
      <c r="P92" s="74"/>
      <c r="Q92" s="74"/>
      <c r="R92" s="74"/>
      <c r="S92" s="74"/>
      <c r="T92" s="74"/>
      <c r="U92" s="74"/>
      <c r="V92" s="61" t="s">
        <v>257</v>
      </c>
      <c r="W92" s="55"/>
      <c r="X92" s="55"/>
    </row>
    <row r="93" spans="1:24" s="64" customFormat="1" ht="94.5" customHeight="1">
      <c r="A93" s="510"/>
      <c r="B93" s="299"/>
      <c r="C93" s="299"/>
      <c r="D93" s="299"/>
      <c r="E93" s="299"/>
      <c r="F93" s="299"/>
      <c r="G93" s="107" t="s">
        <v>258</v>
      </c>
      <c r="H93" s="66" t="s">
        <v>256</v>
      </c>
      <c r="I93" s="66" t="s">
        <v>250</v>
      </c>
      <c r="J93" s="57"/>
      <c r="K93" s="55"/>
      <c r="L93" s="74"/>
      <c r="M93" s="74"/>
      <c r="N93" s="74"/>
      <c r="O93" s="60"/>
      <c r="P93" s="60"/>
      <c r="Q93" s="74"/>
      <c r="R93" s="74"/>
      <c r="S93" s="74"/>
      <c r="T93" s="74"/>
      <c r="U93" s="74"/>
      <c r="V93" s="61" t="s">
        <v>257</v>
      </c>
      <c r="W93" s="55"/>
      <c r="X93" s="55"/>
    </row>
    <row r="94" spans="1:24" s="64" customFormat="1" ht="69">
      <c r="A94" s="510"/>
      <c r="B94" s="299"/>
      <c r="C94" s="299"/>
      <c r="D94" s="299"/>
      <c r="E94" s="299"/>
      <c r="F94" s="299"/>
      <c r="G94" s="94" t="s">
        <v>259</v>
      </c>
      <c r="H94" s="66" t="s">
        <v>260</v>
      </c>
      <c r="I94" s="66" t="s">
        <v>250</v>
      </c>
      <c r="J94" s="57"/>
      <c r="K94" s="55"/>
      <c r="L94" s="60"/>
      <c r="M94" s="60"/>
      <c r="N94" s="60"/>
      <c r="O94" s="74"/>
      <c r="P94" s="74"/>
      <c r="Q94" s="74"/>
      <c r="R94" s="74"/>
      <c r="S94" s="74"/>
      <c r="T94" s="74"/>
      <c r="U94" s="74"/>
      <c r="V94" s="62" t="s">
        <v>24</v>
      </c>
      <c r="W94" s="55"/>
      <c r="X94" s="55"/>
    </row>
    <row r="95" spans="1:24" s="64" customFormat="1" ht="81" customHeight="1">
      <c r="A95" s="510"/>
      <c r="B95" s="299"/>
      <c r="C95" s="299"/>
      <c r="D95" s="299"/>
      <c r="E95" s="299"/>
      <c r="F95" s="299"/>
      <c r="G95" s="107" t="s">
        <v>261</v>
      </c>
      <c r="H95" s="66" t="s">
        <v>260</v>
      </c>
      <c r="I95" s="66" t="s">
        <v>250</v>
      </c>
      <c r="J95" s="57"/>
      <c r="K95" s="55"/>
      <c r="L95" s="74"/>
      <c r="M95" s="74"/>
      <c r="N95" s="74"/>
      <c r="O95" s="60"/>
      <c r="P95" s="60"/>
      <c r="Q95" s="60"/>
      <c r="R95" s="74"/>
      <c r="S95" s="74"/>
      <c r="T95" s="74"/>
      <c r="U95" s="74"/>
      <c r="V95" s="62" t="s">
        <v>24</v>
      </c>
      <c r="W95" s="55"/>
      <c r="X95" s="55"/>
    </row>
    <row r="96" spans="1:24" s="64" customFormat="1" ht="75" hidden="1" customHeight="1">
      <c r="A96" s="510"/>
      <c r="B96" s="299"/>
      <c r="C96" s="299"/>
      <c r="D96" s="299"/>
      <c r="E96" s="299"/>
      <c r="F96" s="299"/>
      <c r="G96" s="511" t="s">
        <v>262</v>
      </c>
      <c r="H96" s="66" t="s">
        <v>260</v>
      </c>
      <c r="I96" s="66" t="s">
        <v>250</v>
      </c>
      <c r="J96" s="57"/>
      <c r="K96" s="55"/>
      <c r="L96" s="55"/>
      <c r="M96" s="55"/>
      <c r="N96" s="73"/>
      <c r="O96" s="74"/>
      <c r="P96" s="74"/>
      <c r="Q96" s="74"/>
      <c r="R96" s="74"/>
      <c r="S96" s="74"/>
      <c r="T96" s="74"/>
      <c r="U96" s="74"/>
      <c r="V96" s="62" t="s">
        <v>263</v>
      </c>
      <c r="W96" s="66"/>
      <c r="X96" s="68"/>
    </row>
    <row r="97" spans="1:24" s="64" customFormat="1" ht="75" hidden="1" customHeight="1">
      <c r="A97" s="510"/>
      <c r="B97" s="299"/>
      <c r="C97" s="299"/>
      <c r="D97" s="299"/>
      <c r="E97" s="299"/>
      <c r="F97" s="299"/>
      <c r="G97" s="512"/>
      <c r="H97" s="66" t="s">
        <v>260</v>
      </c>
      <c r="I97" s="66" t="s">
        <v>250</v>
      </c>
      <c r="J97" s="57"/>
      <c r="K97" s="55"/>
      <c r="L97" s="55"/>
      <c r="M97" s="55"/>
      <c r="N97" s="74"/>
      <c r="O97" s="74"/>
      <c r="P97" s="74"/>
      <c r="Q97" s="73"/>
      <c r="R97" s="74"/>
      <c r="S97" s="74"/>
      <c r="T97" s="74"/>
      <c r="U97" s="74"/>
      <c r="V97" s="62" t="s">
        <v>263</v>
      </c>
      <c r="W97" s="66"/>
      <c r="X97" s="68"/>
    </row>
    <row r="98" spans="1:24" s="64" customFormat="1" ht="69">
      <c r="A98" s="510"/>
      <c r="B98" s="299"/>
      <c r="C98" s="299"/>
      <c r="D98" s="299"/>
      <c r="E98" s="299"/>
      <c r="F98" s="299"/>
      <c r="G98" s="94" t="s">
        <v>264</v>
      </c>
      <c r="H98" s="66" t="s">
        <v>265</v>
      </c>
      <c r="I98" s="66" t="s">
        <v>250</v>
      </c>
      <c r="J98" s="57"/>
      <c r="K98" s="55"/>
      <c r="L98" s="55"/>
      <c r="M98" s="55"/>
      <c r="N98" s="60"/>
      <c r="O98" s="74"/>
      <c r="P98" s="74"/>
      <c r="Q98" s="74"/>
      <c r="R98" s="74"/>
      <c r="S98" s="74"/>
      <c r="T98" s="74"/>
      <c r="U98" s="74"/>
      <c r="V98" s="62" t="s">
        <v>24</v>
      </c>
      <c r="W98" s="66"/>
      <c r="X98" s="68"/>
    </row>
    <row r="99" spans="1:24" s="64" customFormat="1" ht="108" customHeight="1">
      <c r="A99" s="510"/>
      <c r="B99" s="299"/>
      <c r="C99" s="299"/>
      <c r="D99" s="299"/>
      <c r="E99" s="299"/>
      <c r="F99" s="299"/>
      <c r="G99" s="107" t="s">
        <v>266</v>
      </c>
      <c r="H99" s="66" t="s">
        <v>265</v>
      </c>
      <c r="I99" s="66" t="s">
        <v>250</v>
      </c>
      <c r="J99" s="57"/>
      <c r="K99" s="55"/>
      <c r="L99" s="55"/>
      <c r="M99" s="55"/>
      <c r="N99" s="74"/>
      <c r="O99" s="74"/>
      <c r="P99" s="74"/>
      <c r="Q99" s="60"/>
      <c r="R99" s="74"/>
      <c r="S99" s="74"/>
      <c r="T99" s="74"/>
      <c r="U99" s="74"/>
      <c r="V99" s="62" t="s">
        <v>24</v>
      </c>
      <c r="W99" s="66"/>
      <c r="X99" s="68"/>
    </row>
    <row r="100" spans="1:24" s="64" customFormat="1" ht="86.25">
      <c r="A100" s="510"/>
      <c r="B100" s="299"/>
      <c r="C100" s="299"/>
      <c r="D100" s="299"/>
      <c r="E100" s="299"/>
      <c r="F100" s="299"/>
      <c r="G100" s="94" t="s">
        <v>267</v>
      </c>
      <c r="H100" s="47" t="s">
        <v>249</v>
      </c>
      <c r="I100" s="66" t="s">
        <v>250</v>
      </c>
      <c r="J100" s="57"/>
      <c r="K100" s="55"/>
      <c r="L100" s="55"/>
      <c r="M100" s="55"/>
      <c r="N100" s="60"/>
      <c r="O100" s="74"/>
      <c r="P100" s="74"/>
      <c r="Q100" s="74"/>
      <c r="R100" s="74"/>
      <c r="S100" s="74"/>
      <c r="T100" s="74"/>
      <c r="U100" s="74"/>
      <c r="V100" s="62" t="s">
        <v>243</v>
      </c>
      <c r="W100" s="66"/>
      <c r="X100" s="68"/>
    </row>
    <row r="101" spans="1:24" s="64" customFormat="1" ht="86.25">
      <c r="A101" s="510"/>
      <c r="B101" s="299"/>
      <c r="C101" s="299"/>
      <c r="D101" s="299"/>
      <c r="E101" s="299"/>
      <c r="F101" s="299"/>
      <c r="G101" s="107" t="s">
        <v>268</v>
      </c>
      <c r="H101" s="47" t="s">
        <v>249</v>
      </c>
      <c r="I101" s="66" t="s">
        <v>250</v>
      </c>
      <c r="J101" s="57"/>
      <c r="K101" s="55"/>
      <c r="L101" s="55"/>
      <c r="M101" s="55"/>
      <c r="N101" s="74"/>
      <c r="O101" s="74"/>
      <c r="P101" s="74"/>
      <c r="Q101" s="60"/>
      <c r="R101" s="74"/>
      <c r="S101" s="74"/>
      <c r="T101" s="74"/>
      <c r="U101" s="74"/>
      <c r="V101" s="62" t="s">
        <v>243</v>
      </c>
      <c r="W101" s="66"/>
      <c r="X101" s="68"/>
    </row>
    <row r="102" spans="1:24" s="64" customFormat="1" ht="54" hidden="1" customHeight="1">
      <c r="A102" s="510"/>
      <c r="B102" s="299"/>
      <c r="C102" s="299"/>
      <c r="D102" s="299"/>
      <c r="E102" s="299"/>
      <c r="F102" s="299"/>
      <c r="G102" s="511" t="s">
        <v>269</v>
      </c>
      <c r="H102" s="47" t="s">
        <v>270</v>
      </c>
      <c r="I102" s="66" t="s">
        <v>250</v>
      </c>
      <c r="J102" s="55"/>
      <c r="K102" s="55"/>
      <c r="L102" s="55"/>
      <c r="M102" s="55"/>
      <c r="N102" s="73"/>
      <c r="O102" s="74"/>
      <c r="P102" s="74"/>
      <c r="Q102" s="74"/>
      <c r="R102" s="74"/>
      <c r="S102" s="74"/>
      <c r="T102" s="74"/>
      <c r="U102" s="74"/>
      <c r="V102" s="65" t="s">
        <v>24</v>
      </c>
      <c r="W102" s="55"/>
      <c r="X102" s="55"/>
    </row>
    <row r="103" spans="1:24" s="64" customFormat="1" ht="54" hidden="1" customHeight="1">
      <c r="A103" s="510"/>
      <c r="B103" s="299"/>
      <c r="C103" s="299"/>
      <c r="D103" s="299"/>
      <c r="E103" s="299"/>
      <c r="F103" s="299"/>
      <c r="G103" s="512"/>
      <c r="H103" s="47" t="s">
        <v>270</v>
      </c>
      <c r="I103" s="66" t="s">
        <v>250</v>
      </c>
      <c r="J103" s="55"/>
      <c r="K103" s="55"/>
      <c r="L103" s="55"/>
      <c r="M103" s="55"/>
      <c r="N103" s="74"/>
      <c r="O103" s="74"/>
      <c r="P103" s="74"/>
      <c r="Q103" s="73"/>
      <c r="R103" s="74"/>
      <c r="S103" s="74"/>
      <c r="T103" s="74"/>
      <c r="U103" s="74"/>
      <c r="V103" s="65" t="s">
        <v>24</v>
      </c>
      <c r="W103" s="55"/>
      <c r="X103" s="55"/>
    </row>
    <row r="104" spans="1:24" s="64" customFormat="1" ht="69">
      <c r="A104" s="510"/>
      <c r="B104" s="299"/>
      <c r="C104" s="299"/>
      <c r="D104" s="299"/>
      <c r="E104" s="299"/>
      <c r="F104" s="299"/>
      <c r="G104" s="94" t="s">
        <v>271</v>
      </c>
      <c r="H104" s="66" t="s">
        <v>272</v>
      </c>
      <c r="I104" s="66" t="s">
        <v>250</v>
      </c>
      <c r="J104" s="55"/>
      <c r="K104" s="74"/>
      <c r="L104" s="74"/>
      <c r="M104" s="74"/>
      <c r="N104" s="60"/>
      <c r="O104" s="74"/>
      <c r="P104" s="74"/>
      <c r="Q104" s="74"/>
      <c r="R104" s="74"/>
      <c r="S104" s="74"/>
      <c r="T104" s="74"/>
      <c r="U104" s="74"/>
      <c r="V104" s="65" t="s">
        <v>24</v>
      </c>
      <c r="W104" s="55"/>
      <c r="X104" s="55"/>
    </row>
    <row r="105" spans="1:24" s="64" customFormat="1" ht="69">
      <c r="A105" s="510"/>
      <c r="B105" s="299"/>
      <c r="C105" s="299"/>
      <c r="D105" s="299"/>
      <c r="E105" s="299"/>
      <c r="F105" s="299"/>
      <c r="G105" s="107" t="s">
        <v>273</v>
      </c>
      <c r="H105" s="66" t="s">
        <v>272</v>
      </c>
      <c r="I105" s="66" t="s">
        <v>250</v>
      </c>
      <c r="J105" s="55"/>
      <c r="K105" s="74"/>
      <c r="L105" s="74"/>
      <c r="M105" s="74"/>
      <c r="N105" s="74"/>
      <c r="O105" s="74"/>
      <c r="P105" s="74"/>
      <c r="Q105" s="60"/>
      <c r="R105" s="74"/>
      <c r="S105" s="74"/>
      <c r="T105" s="74"/>
      <c r="U105" s="74"/>
      <c r="V105" s="65" t="s">
        <v>24</v>
      </c>
      <c r="W105" s="55"/>
      <c r="X105" s="55"/>
    </row>
    <row r="106" spans="1:24" s="64" customFormat="1" ht="86.25">
      <c r="A106" s="510"/>
      <c r="B106" s="299"/>
      <c r="C106" s="299"/>
      <c r="D106" s="299"/>
      <c r="E106" s="299"/>
      <c r="F106" s="299"/>
      <c r="G106" s="94" t="s">
        <v>274</v>
      </c>
      <c r="H106" s="66" t="s">
        <v>275</v>
      </c>
      <c r="I106" s="66" t="s">
        <v>276</v>
      </c>
      <c r="J106" s="55"/>
      <c r="K106" s="74"/>
      <c r="L106" s="74" t="s">
        <v>227</v>
      </c>
      <c r="M106" s="74"/>
      <c r="N106" s="60"/>
      <c r="O106" s="74"/>
      <c r="P106" s="74"/>
      <c r="Q106" s="74"/>
      <c r="R106" s="74"/>
      <c r="S106" s="74"/>
      <c r="T106" s="74"/>
      <c r="U106" s="74"/>
      <c r="V106" s="65" t="s">
        <v>24</v>
      </c>
      <c r="W106" s="55"/>
      <c r="X106" s="55"/>
    </row>
    <row r="107" spans="1:24" s="64" customFormat="1" ht="86.25">
      <c r="A107" s="510"/>
      <c r="B107" s="299"/>
      <c r="C107" s="299"/>
      <c r="D107" s="299"/>
      <c r="E107" s="299"/>
      <c r="F107" s="299"/>
      <c r="G107" s="107" t="s">
        <v>277</v>
      </c>
      <c r="H107" s="66" t="s">
        <v>275</v>
      </c>
      <c r="I107" s="66" t="s">
        <v>276</v>
      </c>
      <c r="J107" s="57"/>
      <c r="K107" s="74"/>
      <c r="L107" s="74"/>
      <c r="M107" s="74"/>
      <c r="N107" s="74"/>
      <c r="O107" s="74"/>
      <c r="P107" s="74"/>
      <c r="Q107" s="60"/>
      <c r="R107" s="74"/>
      <c r="S107" s="74"/>
      <c r="T107" s="74"/>
      <c r="U107" s="74"/>
      <c r="V107" s="65" t="s">
        <v>24</v>
      </c>
      <c r="W107" s="55"/>
      <c r="X107" s="55"/>
    </row>
    <row r="108" spans="1:24" s="64" customFormat="1" ht="51.75">
      <c r="A108" s="406"/>
      <c r="B108" s="310" t="s">
        <v>232</v>
      </c>
      <c r="C108" s="310" t="s">
        <v>278</v>
      </c>
      <c r="D108" s="310" t="s">
        <v>279</v>
      </c>
      <c r="E108" s="310" t="s">
        <v>280</v>
      </c>
      <c r="F108" s="310" t="s">
        <v>281</v>
      </c>
      <c r="G108" s="63" t="s">
        <v>282</v>
      </c>
      <c r="H108" s="66" t="s">
        <v>283</v>
      </c>
      <c r="I108" s="66" t="s">
        <v>284</v>
      </c>
      <c r="J108" s="77"/>
      <c r="K108" s="72"/>
      <c r="L108" s="77"/>
      <c r="M108" s="77"/>
      <c r="N108" s="77"/>
      <c r="O108" s="17"/>
      <c r="P108" s="67"/>
      <c r="Q108" s="67"/>
      <c r="R108" s="67"/>
      <c r="S108" s="67"/>
      <c r="T108" s="67"/>
      <c r="U108" s="67"/>
      <c r="V108" s="65" t="s">
        <v>24</v>
      </c>
      <c r="W108" s="67"/>
      <c r="X108" s="67"/>
    </row>
    <row r="109" spans="1:24" s="64" customFormat="1" ht="120.75">
      <c r="A109" s="407"/>
      <c r="B109" s="310"/>
      <c r="C109" s="310"/>
      <c r="D109" s="310"/>
      <c r="E109" s="310"/>
      <c r="F109" s="310"/>
      <c r="G109" s="108" t="s">
        <v>285</v>
      </c>
      <c r="H109" s="69" t="s">
        <v>256</v>
      </c>
      <c r="I109" s="66" t="s">
        <v>286</v>
      </c>
      <c r="J109" s="77"/>
      <c r="K109" s="72"/>
      <c r="L109" s="77"/>
      <c r="M109" s="77"/>
      <c r="N109" s="77"/>
      <c r="O109" s="17"/>
      <c r="P109" s="17"/>
      <c r="Q109" s="17"/>
      <c r="R109" s="77"/>
      <c r="S109" s="67"/>
      <c r="T109" s="67"/>
      <c r="U109" s="67"/>
      <c r="V109" s="62" t="s">
        <v>243</v>
      </c>
      <c r="W109" s="67"/>
      <c r="X109" s="67"/>
    </row>
    <row r="110" spans="1:24" s="64" customFormat="1" ht="162" hidden="1" customHeight="1">
      <c r="A110" s="407"/>
      <c r="B110" s="310"/>
      <c r="C110" s="310"/>
      <c r="D110" s="310"/>
      <c r="E110" s="310"/>
      <c r="F110" s="310"/>
      <c r="G110" s="63" t="s">
        <v>287</v>
      </c>
      <c r="H110" s="369" t="s">
        <v>288</v>
      </c>
      <c r="I110" s="66" t="s">
        <v>286</v>
      </c>
      <c r="J110" s="57"/>
      <c r="K110" s="74"/>
      <c r="L110" s="74"/>
      <c r="M110" s="73"/>
      <c r="N110" s="73"/>
      <c r="O110" s="55"/>
      <c r="P110" s="55"/>
      <c r="Q110" s="55"/>
      <c r="R110" s="55"/>
      <c r="S110" s="55"/>
      <c r="T110" s="55"/>
      <c r="U110" s="55"/>
      <c r="V110" s="62" t="s">
        <v>243</v>
      </c>
      <c r="W110" s="55"/>
      <c r="X110" s="55"/>
    </row>
    <row r="111" spans="1:24" s="64" customFormat="1" ht="162" hidden="1" customHeight="1">
      <c r="A111" s="407"/>
      <c r="B111" s="310"/>
      <c r="C111" s="310"/>
      <c r="D111" s="310"/>
      <c r="E111" s="310"/>
      <c r="F111" s="310"/>
      <c r="G111" s="63" t="s">
        <v>289</v>
      </c>
      <c r="H111" s="520"/>
      <c r="I111" s="66" t="s">
        <v>286</v>
      </c>
      <c r="J111" s="57"/>
      <c r="K111" s="74"/>
      <c r="L111" s="74"/>
      <c r="M111" s="73"/>
      <c r="N111" s="73"/>
      <c r="O111" s="55"/>
      <c r="P111" s="55"/>
      <c r="Q111" s="55"/>
      <c r="R111" s="55"/>
      <c r="S111" s="55"/>
      <c r="T111" s="55"/>
      <c r="U111" s="55"/>
      <c r="V111" s="62" t="s">
        <v>243</v>
      </c>
      <c r="W111" s="66"/>
      <c r="X111" s="68"/>
    </row>
    <row r="112" spans="1:24" s="64" customFormat="1" ht="162" hidden="1" customHeight="1">
      <c r="A112" s="407"/>
      <c r="B112" s="310"/>
      <c r="C112" s="310"/>
      <c r="D112" s="310"/>
      <c r="E112" s="310"/>
      <c r="F112" s="310"/>
      <c r="G112" s="63" t="s">
        <v>262</v>
      </c>
      <c r="H112" s="520"/>
      <c r="I112" s="66" t="s">
        <v>286</v>
      </c>
      <c r="J112" s="55"/>
      <c r="K112" s="55"/>
      <c r="L112" s="55"/>
      <c r="M112" s="74"/>
      <c r="N112" s="73"/>
      <c r="O112" s="73"/>
      <c r="P112" s="55"/>
      <c r="Q112" s="55"/>
      <c r="R112" s="55"/>
      <c r="S112" s="55"/>
      <c r="T112" s="55"/>
      <c r="U112" s="55"/>
      <c r="V112" s="62" t="s">
        <v>24</v>
      </c>
      <c r="W112" s="55"/>
      <c r="X112" s="55"/>
    </row>
    <row r="113" spans="1:24" s="64" customFormat="1" ht="162" hidden="1" customHeight="1">
      <c r="A113" s="407"/>
      <c r="B113" s="310"/>
      <c r="C113" s="310"/>
      <c r="D113" s="310"/>
      <c r="E113" s="310"/>
      <c r="F113" s="310"/>
      <c r="G113" s="63" t="s">
        <v>290</v>
      </c>
      <c r="H113" s="520"/>
      <c r="I113" s="66" t="s">
        <v>286</v>
      </c>
      <c r="J113" s="55"/>
      <c r="K113" s="55"/>
      <c r="L113" s="55"/>
      <c r="M113" s="74"/>
      <c r="N113" s="74"/>
      <c r="O113" s="73"/>
      <c r="P113" s="55"/>
      <c r="Q113" s="55"/>
      <c r="R113" s="55"/>
      <c r="S113" s="55"/>
      <c r="T113" s="55"/>
      <c r="U113" s="55"/>
      <c r="V113" s="62" t="s">
        <v>24</v>
      </c>
      <c r="W113" s="55"/>
      <c r="X113" s="55"/>
    </row>
    <row r="114" spans="1:24" s="64" customFormat="1" ht="27" hidden="1" customHeight="1">
      <c r="A114" s="412"/>
      <c r="B114" s="310"/>
      <c r="C114" s="310"/>
      <c r="D114" s="310"/>
      <c r="E114" s="310"/>
      <c r="F114" s="310"/>
      <c r="G114" s="63" t="s">
        <v>291</v>
      </c>
      <c r="H114" s="521"/>
      <c r="I114" s="66" t="s">
        <v>276</v>
      </c>
      <c r="J114" s="55"/>
      <c r="K114" s="55"/>
      <c r="L114" s="55"/>
      <c r="M114" s="55"/>
      <c r="N114" s="55"/>
      <c r="O114" s="74"/>
      <c r="P114" s="73"/>
      <c r="Q114" s="55"/>
      <c r="R114" s="55"/>
      <c r="S114" s="55"/>
      <c r="T114" s="55"/>
      <c r="U114" s="55"/>
      <c r="V114" s="62" t="s">
        <v>24</v>
      </c>
      <c r="W114" s="55"/>
      <c r="X114" s="55"/>
    </row>
    <row r="115" spans="1:24" s="64" customFormat="1" ht="189.75">
      <c r="A115" s="406"/>
      <c r="B115" s="298" t="s">
        <v>232</v>
      </c>
      <c r="C115" s="298" t="s">
        <v>292</v>
      </c>
      <c r="D115" s="298" t="s">
        <v>293</v>
      </c>
      <c r="E115" s="298" t="s">
        <v>294</v>
      </c>
      <c r="F115" s="298" t="s">
        <v>295</v>
      </c>
      <c r="G115" s="63" t="s">
        <v>296</v>
      </c>
      <c r="H115" s="66" t="s">
        <v>297</v>
      </c>
      <c r="I115" s="66" t="s">
        <v>298</v>
      </c>
      <c r="J115" s="77"/>
      <c r="K115" s="17"/>
      <c r="L115" s="72"/>
      <c r="M115" s="72"/>
      <c r="N115" s="72"/>
      <c r="O115" s="67"/>
      <c r="P115" s="67"/>
      <c r="Q115" s="67"/>
      <c r="R115" s="67"/>
      <c r="S115" s="67"/>
      <c r="T115" s="67"/>
      <c r="U115" s="67"/>
      <c r="V115" s="62" t="s">
        <v>24</v>
      </c>
      <c r="W115" s="67"/>
      <c r="X115" s="67"/>
    </row>
    <row r="116" spans="1:24" s="64" customFormat="1" ht="72" customHeight="1">
      <c r="A116" s="407"/>
      <c r="B116" s="299"/>
      <c r="C116" s="299"/>
      <c r="D116" s="299"/>
      <c r="E116" s="299"/>
      <c r="F116" s="299"/>
      <c r="G116" s="63" t="s">
        <v>299</v>
      </c>
      <c r="H116" s="66" t="s">
        <v>256</v>
      </c>
      <c r="I116" s="66" t="s">
        <v>298</v>
      </c>
      <c r="J116" s="77"/>
      <c r="K116" s="17"/>
      <c r="L116" s="72"/>
      <c r="M116" s="72"/>
      <c r="N116" s="72"/>
      <c r="O116" s="67"/>
      <c r="P116" s="67"/>
      <c r="Q116" s="67"/>
      <c r="R116" s="67"/>
      <c r="S116" s="67"/>
      <c r="T116" s="67"/>
      <c r="U116" s="67"/>
      <c r="V116" s="62" t="s">
        <v>243</v>
      </c>
      <c r="W116" s="67"/>
      <c r="X116" s="67"/>
    </row>
    <row r="117" spans="1:24" s="64" customFormat="1" ht="189.75">
      <c r="A117" s="407"/>
      <c r="B117" s="299"/>
      <c r="C117" s="299"/>
      <c r="D117" s="299"/>
      <c r="E117" s="299"/>
      <c r="F117" s="299"/>
      <c r="G117" s="63" t="s">
        <v>300</v>
      </c>
      <c r="H117" s="66" t="s">
        <v>301</v>
      </c>
      <c r="I117" s="66" t="s">
        <v>302</v>
      </c>
      <c r="J117" s="57"/>
      <c r="K117" s="60"/>
      <c r="L117" s="60"/>
      <c r="M117" s="55"/>
      <c r="N117" s="55"/>
      <c r="O117" s="55"/>
      <c r="P117" s="55"/>
      <c r="Q117" s="55"/>
      <c r="R117" s="55"/>
      <c r="S117" s="55"/>
      <c r="T117" s="55"/>
      <c r="U117" s="55"/>
      <c r="V117" s="62" t="s">
        <v>243</v>
      </c>
      <c r="W117" s="55"/>
      <c r="X117" s="55"/>
    </row>
    <row r="118" spans="1:24" s="64" customFormat="1" ht="86.25">
      <c r="A118" s="407"/>
      <c r="B118" s="299"/>
      <c r="C118" s="299"/>
      <c r="D118" s="299"/>
      <c r="E118" s="299"/>
      <c r="F118" s="299"/>
      <c r="G118" s="63" t="s">
        <v>303</v>
      </c>
      <c r="H118" s="66" t="s">
        <v>256</v>
      </c>
      <c r="I118" s="66" t="s">
        <v>304</v>
      </c>
      <c r="J118" s="57"/>
      <c r="K118" s="60"/>
      <c r="L118" s="60"/>
      <c r="M118" s="60"/>
      <c r="N118" s="55"/>
      <c r="O118" s="55"/>
      <c r="P118" s="55"/>
      <c r="Q118" s="55"/>
      <c r="R118" s="55"/>
      <c r="S118" s="55"/>
      <c r="T118" s="55"/>
      <c r="U118" s="55"/>
      <c r="V118" s="62" t="s">
        <v>243</v>
      </c>
      <c r="W118" s="55"/>
      <c r="X118" s="55"/>
    </row>
    <row r="119" spans="1:24" s="64" customFormat="1" ht="86.25">
      <c r="A119" s="407"/>
      <c r="B119" s="299"/>
      <c r="C119" s="299"/>
      <c r="D119" s="299"/>
      <c r="E119" s="299"/>
      <c r="F119" s="299"/>
      <c r="G119" s="63" t="s">
        <v>305</v>
      </c>
      <c r="H119" s="66" t="s">
        <v>306</v>
      </c>
      <c r="I119" s="66" t="s">
        <v>304</v>
      </c>
      <c r="J119" s="57"/>
      <c r="K119" s="74"/>
      <c r="L119" s="60"/>
      <c r="M119" s="60"/>
      <c r="N119" s="55"/>
      <c r="O119" s="55"/>
      <c r="P119" s="55"/>
      <c r="Q119" s="55"/>
      <c r="R119" s="55"/>
      <c r="S119" s="55"/>
      <c r="T119" s="55"/>
      <c r="U119" s="55"/>
      <c r="V119" s="62" t="s">
        <v>307</v>
      </c>
      <c r="W119" s="66"/>
      <c r="X119" s="68"/>
    </row>
    <row r="120" spans="1:24" s="64" customFormat="1" ht="86.25">
      <c r="A120" s="407"/>
      <c r="B120" s="299"/>
      <c r="C120" s="299"/>
      <c r="D120" s="299"/>
      <c r="E120" s="299"/>
      <c r="F120" s="299"/>
      <c r="G120" s="63" t="s">
        <v>308</v>
      </c>
      <c r="H120" s="66" t="s">
        <v>306</v>
      </c>
      <c r="I120" s="66" t="s">
        <v>309</v>
      </c>
      <c r="J120" s="55"/>
      <c r="K120" s="55"/>
      <c r="L120" s="55"/>
      <c r="M120" s="74"/>
      <c r="N120" s="60"/>
      <c r="O120" s="55"/>
      <c r="P120" s="55"/>
      <c r="Q120" s="55"/>
      <c r="R120" s="55"/>
      <c r="S120" s="55"/>
      <c r="T120" s="55"/>
      <c r="U120" s="55"/>
      <c r="V120" s="65" t="s">
        <v>24</v>
      </c>
      <c r="W120" s="55"/>
      <c r="X120" s="55"/>
    </row>
    <row r="121" spans="1:24" s="64" customFormat="1" ht="69">
      <c r="A121" s="412"/>
      <c r="B121" s="300"/>
      <c r="C121" s="300"/>
      <c r="D121" s="300"/>
      <c r="E121" s="300"/>
      <c r="F121" s="300"/>
      <c r="G121" s="63" t="s">
        <v>310</v>
      </c>
      <c r="H121" s="66" t="s">
        <v>311</v>
      </c>
      <c r="I121" s="66" t="s">
        <v>309</v>
      </c>
      <c r="J121" s="74"/>
      <c r="K121" s="74"/>
      <c r="L121" s="60"/>
      <c r="M121" s="74"/>
      <c r="N121" s="55"/>
      <c r="O121" s="74"/>
      <c r="P121" s="74"/>
      <c r="Q121" s="74"/>
      <c r="R121" s="60"/>
      <c r="S121" s="55"/>
      <c r="T121" s="55"/>
      <c r="U121" s="55"/>
      <c r="V121" s="65" t="s">
        <v>24</v>
      </c>
      <c r="W121" s="55"/>
      <c r="X121" s="55"/>
    </row>
    <row r="122" spans="1:24" s="64" customFormat="1" ht="75" hidden="1" customHeight="1">
      <c r="A122" s="109" t="s">
        <v>312</v>
      </c>
      <c r="B122" s="513" t="s">
        <v>232</v>
      </c>
      <c r="C122" s="513" t="s">
        <v>313</v>
      </c>
      <c r="D122" s="513" t="s">
        <v>307</v>
      </c>
      <c r="E122" s="513" t="s">
        <v>314</v>
      </c>
      <c r="F122" s="513" t="s">
        <v>315</v>
      </c>
      <c r="G122" s="63" t="s">
        <v>316</v>
      </c>
      <c r="H122" s="66" t="s">
        <v>253</v>
      </c>
      <c r="I122" s="66" t="s">
        <v>317</v>
      </c>
      <c r="J122" s="71"/>
      <c r="K122" s="72"/>
      <c r="L122" s="72"/>
      <c r="M122" s="72"/>
      <c r="N122" s="72"/>
      <c r="O122" s="67"/>
      <c r="P122" s="67"/>
      <c r="Q122" s="67"/>
      <c r="R122" s="67"/>
      <c r="S122" s="67"/>
      <c r="T122" s="67"/>
      <c r="U122" s="67"/>
      <c r="V122" s="62" t="s">
        <v>263</v>
      </c>
      <c r="W122" s="67"/>
      <c r="X122" s="67"/>
    </row>
    <row r="123" spans="1:24" s="64" customFormat="1" ht="148.5" hidden="1" customHeight="1">
      <c r="A123" s="109" t="s">
        <v>318</v>
      </c>
      <c r="B123" s="513"/>
      <c r="C123" s="513"/>
      <c r="D123" s="513"/>
      <c r="E123" s="513"/>
      <c r="F123" s="513"/>
      <c r="G123" s="63" t="s">
        <v>287</v>
      </c>
      <c r="H123" s="66" t="s">
        <v>256</v>
      </c>
      <c r="I123" s="66" t="s">
        <v>319</v>
      </c>
      <c r="J123" s="57"/>
      <c r="K123" s="73"/>
      <c r="L123" s="73"/>
      <c r="M123" s="55"/>
      <c r="N123" s="55"/>
      <c r="O123" s="55"/>
      <c r="P123" s="55"/>
      <c r="Q123" s="55"/>
      <c r="R123" s="55"/>
      <c r="S123" s="55"/>
      <c r="T123" s="55"/>
      <c r="U123" s="55"/>
      <c r="V123" s="61" t="s">
        <v>24</v>
      </c>
      <c r="W123" s="55"/>
      <c r="X123" s="55"/>
    </row>
    <row r="124" spans="1:24" s="64" customFormat="1" ht="148.5" hidden="1" customHeight="1">
      <c r="A124" s="109" t="s">
        <v>320</v>
      </c>
      <c r="B124" s="513"/>
      <c r="C124" s="513"/>
      <c r="D124" s="513"/>
      <c r="E124" s="513"/>
      <c r="F124" s="513"/>
      <c r="G124" s="63" t="s">
        <v>289</v>
      </c>
      <c r="H124" s="66" t="s">
        <v>260</v>
      </c>
      <c r="I124" s="66" t="s">
        <v>319</v>
      </c>
      <c r="J124" s="57"/>
      <c r="K124" s="73"/>
      <c r="L124" s="73"/>
      <c r="M124" s="73"/>
      <c r="N124" s="55"/>
      <c r="O124" s="55"/>
      <c r="P124" s="55"/>
      <c r="Q124" s="55"/>
      <c r="R124" s="55"/>
      <c r="S124" s="55"/>
      <c r="T124" s="55"/>
      <c r="U124" s="55"/>
      <c r="V124" s="62" t="s">
        <v>24</v>
      </c>
      <c r="W124" s="55"/>
      <c r="X124" s="55"/>
    </row>
    <row r="125" spans="1:24" s="64" customFormat="1" ht="148.5" hidden="1" customHeight="1">
      <c r="A125" s="109" t="s">
        <v>321</v>
      </c>
      <c r="B125" s="513"/>
      <c r="C125" s="513"/>
      <c r="D125" s="513"/>
      <c r="E125" s="513"/>
      <c r="F125" s="513"/>
      <c r="G125" s="110" t="s">
        <v>322</v>
      </c>
      <c r="H125" s="66" t="s">
        <v>260</v>
      </c>
      <c r="I125" s="66" t="s">
        <v>319</v>
      </c>
      <c r="J125" s="57"/>
      <c r="K125" s="73"/>
      <c r="L125" s="73"/>
      <c r="M125" s="73"/>
      <c r="N125" s="55"/>
      <c r="O125" s="55"/>
      <c r="P125" s="55"/>
      <c r="Q125" s="55"/>
      <c r="R125" s="55"/>
      <c r="S125" s="55"/>
      <c r="T125" s="55"/>
      <c r="U125" s="55"/>
      <c r="V125" s="62" t="s">
        <v>263</v>
      </c>
      <c r="W125" s="66"/>
      <c r="X125" s="68"/>
    </row>
    <row r="126" spans="1:24" s="64" customFormat="1" ht="148.5" hidden="1" customHeight="1">
      <c r="A126" s="109" t="s">
        <v>323</v>
      </c>
      <c r="B126" s="513"/>
      <c r="C126" s="513"/>
      <c r="D126" s="513"/>
      <c r="E126" s="513"/>
      <c r="F126" s="513"/>
      <c r="G126" s="63" t="s">
        <v>290</v>
      </c>
      <c r="H126" s="66" t="s">
        <v>260</v>
      </c>
      <c r="I126" s="66" t="s">
        <v>319</v>
      </c>
      <c r="J126" s="55"/>
      <c r="K126" s="55"/>
      <c r="L126" s="55"/>
      <c r="M126" s="73"/>
      <c r="N126" s="55"/>
      <c r="O126" s="55"/>
      <c r="P126" s="55"/>
      <c r="Q126" s="55"/>
      <c r="R126" s="55"/>
      <c r="S126" s="55"/>
      <c r="T126" s="55"/>
      <c r="U126" s="55"/>
      <c r="V126" s="75" t="s">
        <v>24</v>
      </c>
      <c r="W126" s="55"/>
      <c r="X126" s="55"/>
    </row>
    <row r="127" spans="1:24" s="64" customFormat="1" ht="75" hidden="1" customHeight="1">
      <c r="A127" s="109" t="s">
        <v>324</v>
      </c>
      <c r="B127" s="513"/>
      <c r="C127" s="513"/>
      <c r="D127" s="513"/>
      <c r="E127" s="513"/>
      <c r="F127" s="513"/>
      <c r="G127" s="63" t="s">
        <v>325</v>
      </c>
      <c r="H127" s="66" t="s">
        <v>326</v>
      </c>
      <c r="I127" s="66" t="s">
        <v>276</v>
      </c>
      <c r="J127" s="55"/>
      <c r="K127" s="55"/>
      <c r="L127" s="55"/>
      <c r="M127" s="73"/>
      <c r="N127" s="73"/>
      <c r="O127" s="55"/>
      <c r="P127" s="55"/>
      <c r="Q127" s="55"/>
      <c r="R127" s="55"/>
      <c r="S127" s="55"/>
      <c r="T127" s="55"/>
      <c r="U127" s="55"/>
      <c r="V127" s="62" t="s">
        <v>263</v>
      </c>
      <c r="W127" s="55"/>
      <c r="X127" s="55"/>
    </row>
    <row r="128" spans="1:24" s="64" customFormat="1" ht="120.75">
      <c r="A128" s="406"/>
      <c r="B128" s="298" t="s">
        <v>232</v>
      </c>
      <c r="C128" s="299" t="s">
        <v>327</v>
      </c>
      <c r="D128" s="299" t="s">
        <v>328</v>
      </c>
      <c r="E128" s="299" t="s">
        <v>329</v>
      </c>
      <c r="F128" s="299" t="s">
        <v>330</v>
      </c>
      <c r="G128" s="63" t="s">
        <v>331</v>
      </c>
      <c r="H128" s="66" t="s">
        <v>332</v>
      </c>
      <c r="I128" s="66" t="s">
        <v>309</v>
      </c>
      <c r="J128" s="57"/>
      <c r="K128" s="74"/>
      <c r="L128" s="74"/>
      <c r="M128" s="74"/>
      <c r="N128" s="74"/>
      <c r="O128" s="74"/>
      <c r="P128" s="74"/>
      <c r="Q128" s="74"/>
      <c r="R128" s="74"/>
      <c r="S128" s="60"/>
      <c r="T128" s="55"/>
      <c r="U128" s="55"/>
      <c r="V128" s="62" t="s">
        <v>240</v>
      </c>
      <c r="W128" s="55"/>
      <c r="X128" s="55"/>
    </row>
    <row r="129" spans="1:24" s="64" customFormat="1" ht="103.5">
      <c r="A129" s="407"/>
      <c r="B129" s="299"/>
      <c r="C129" s="299"/>
      <c r="D129" s="299"/>
      <c r="E129" s="299"/>
      <c r="F129" s="299"/>
      <c r="G129" s="63" t="s">
        <v>333</v>
      </c>
      <c r="H129" s="66" t="s">
        <v>334</v>
      </c>
      <c r="I129" s="66" t="s">
        <v>335</v>
      </c>
      <c r="J129" s="57"/>
      <c r="K129" s="74"/>
      <c r="L129" s="74"/>
      <c r="M129" s="74"/>
      <c r="N129" s="55"/>
      <c r="O129" s="55"/>
      <c r="P129" s="55"/>
      <c r="Q129" s="55"/>
      <c r="R129" s="55"/>
      <c r="S129" s="60"/>
      <c r="T129" s="55"/>
      <c r="U129" s="55"/>
      <c r="V129" s="62" t="s">
        <v>24</v>
      </c>
      <c r="W129" s="55"/>
      <c r="X129" s="55"/>
    </row>
    <row r="130" spans="1:24" s="64" customFormat="1" ht="69">
      <c r="A130" s="407"/>
      <c r="B130" s="299"/>
      <c r="C130" s="299"/>
      <c r="D130" s="299"/>
      <c r="E130" s="299"/>
      <c r="F130" s="299"/>
      <c r="G130" s="63" t="s">
        <v>336</v>
      </c>
      <c r="H130" s="66" t="s">
        <v>337</v>
      </c>
      <c r="I130" s="66" t="s">
        <v>338</v>
      </c>
      <c r="J130" s="57"/>
      <c r="K130" s="74"/>
      <c r="L130" s="74"/>
      <c r="M130" s="74"/>
      <c r="N130" s="55"/>
      <c r="O130" s="55"/>
      <c r="P130" s="55"/>
      <c r="Q130" s="55"/>
      <c r="R130" s="55"/>
      <c r="S130" s="60"/>
      <c r="T130" s="55"/>
      <c r="U130" s="55"/>
      <c r="V130" s="62" t="s">
        <v>240</v>
      </c>
      <c r="W130" s="66"/>
      <c r="X130" s="68"/>
    </row>
    <row r="131" spans="1:24" s="64" customFormat="1" ht="69">
      <c r="A131" s="407"/>
      <c r="B131" s="299"/>
      <c r="C131" s="299"/>
      <c r="D131" s="299"/>
      <c r="E131" s="299"/>
      <c r="F131" s="299"/>
      <c r="G131" s="63" t="s">
        <v>339</v>
      </c>
      <c r="H131" s="66" t="s">
        <v>340</v>
      </c>
      <c r="I131" s="66" t="s">
        <v>341</v>
      </c>
      <c r="J131" s="55"/>
      <c r="K131" s="55"/>
      <c r="L131" s="74"/>
      <c r="M131" s="74"/>
      <c r="N131" s="55"/>
      <c r="O131" s="55"/>
      <c r="P131" s="55"/>
      <c r="Q131" s="55"/>
      <c r="R131" s="55"/>
      <c r="S131" s="60"/>
      <c r="T131" s="55"/>
      <c r="U131" s="55"/>
      <c r="V131" s="62" t="s">
        <v>240</v>
      </c>
      <c r="W131" s="55"/>
      <c r="X131" s="55"/>
    </row>
    <row r="132" spans="1:24" s="64" customFormat="1" ht="69">
      <c r="A132" s="407"/>
      <c r="B132" s="299"/>
      <c r="C132" s="299"/>
      <c r="D132" s="299"/>
      <c r="E132" s="299"/>
      <c r="F132" s="299"/>
      <c r="G132" s="63" t="s">
        <v>342</v>
      </c>
      <c r="H132" s="66" t="s">
        <v>343</v>
      </c>
      <c r="I132" s="66" t="s">
        <v>341</v>
      </c>
      <c r="J132" s="55"/>
      <c r="K132" s="55"/>
      <c r="L132" s="55"/>
      <c r="M132" s="74"/>
      <c r="N132" s="74"/>
      <c r="O132" s="55"/>
      <c r="P132" s="55"/>
      <c r="Q132" s="55"/>
      <c r="R132" s="55"/>
      <c r="S132" s="60"/>
      <c r="T132" s="55"/>
      <c r="U132" s="55"/>
      <c r="V132" s="62" t="s">
        <v>240</v>
      </c>
      <c r="W132" s="55"/>
      <c r="X132" s="55"/>
    </row>
    <row r="133" spans="1:24" s="64" customFormat="1" ht="69">
      <c r="A133" s="407"/>
      <c r="B133" s="299"/>
      <c r="C133" s="299"/>
      <c r="D133" s="299"/>
      <c r="E133" s="299"/>
      <c r="F133" s="299"/>
      <c r="G133" s="63" t="s">
        <v>344</v>
      </c>
      <c r="H133" s="79" t="s">
        <v>345</v>
      </c>
      <c r="I133" s="66" t="s">
        <v>341</v>
      </c>
      <c r="J133" s="55"/>
      <c r="K133" s="55"/>
      <c r="L133" s="55"/>
      <c r="M133" s="74"/>
      <c r="N133" s="74"/>
      <c r="O133" s="74"/>
      <c r="P133" s="55"/>
      <c r="Q133" s="55"/>
      <c r="R133" s="55"/>
      <c r="S133" s="60"/>
      <c r="T133" s="55"/>
      <c r="U133" s="55"/>
      <c r="V133" s="65" t="s">
        <v>24</v>
      </c>
      <c r="W133" s="55"/>
      <c r="X133" s="55"/>
    </row>
    <row r="134" spans="1:24" s="64" customFormat="1" ht="69">
      <c r="A134" s="407"/>
      <c r="B134" s="299"/>
      <c r="C134" s="302"/>
      <c r="D134" s="302"/>
      <c r="E134" s="302"/>
      <c r="F134" s="302"/>
      <c r="G134" s="63" t="s">
        <v>346</v>
      </c>
      <c r="H134" s="79" t="s">
        <v>347</v>
      </c>
      <c r="I134" s="66" t="s">
        <v>348</v>
      </c>
      <c r="J134" s="57"/>
      <c r="K134" s="55"/>
      <c r="L134" s="55"/>
      <c r="M134" s="74"/>
      <c r="N134" s="74"/>
      <c r="O134" s="74"/>
      <c r="P134" s="55"/>
      <c r="Q134" s="55"/>
      <c r="R134" s="55"/>
      <c r="S134" s="60"/>
      <c r="T134" s="74"/>
      <c r="U134" s="55"/>
      <c r="V134" s="62" t="s">
        <v>240</v>
      </c>
      <c r="W134" s="55"/>
      <c r="X134" s="55"/>
    </row>
    <row r="135" spans="1:24" s="64" customFormat="1" ht="69">
      <c r="A135" s="412"/>
      <c r="B135" s="300"/>
      <c r="C135" s="303"/>
      <c r="D135" s="303"/>
      <c r="E135" s="303"/>
      <c r="F135" s="303"/>
      <c r="G135" s="63" t="s">
        <v>349</v>
      </c>
      <c r="H135" s="79" t="s">
        <v>350</v>
      </c>
      <c r="I135" s="66" t="s">
        <v>309</v>
      </c>
      <c r="J135" s="57"/>
      <c r="K135" s="55"/>
      <c r="L135" s="55"/>
      <c r="M135" s="55"/>
      <c r="N135" s="55"/>
      <c r="O135" s="74"/>
      <c r="P135" s="55"/>
      <c r="Q135" s="55"/>
      <c r="R135" s="55"/>
      <c r="S135" s="74"/>
      <c r="T135" s="60"/>
      <c r="U135" s="55"/>
      <c r="V135" s="62" t="s">
        <v>240</v>
      </c>
      <c r="W135" s="55"/>
      <c r="X135" s="55"/>
    </row>
    <row r="136" spans="1:24" s="64" customFormat="1" ht="75" hidden="1" customHeight="1">
      <c r="A136" s="109" t="s">
        <v>351</v>
      </c>
      <c r="B136" s="513" t="s">
        <v>232</v>
      </c>
      <c r="C136" s="513" t="s">
        <v>352</v>
      </c>
      <c r="D136" s="513"/>
      <c r="E136" s="513" t="s">
        <v>353</v>
      </c>
      <c r="F136" s="513" t="s">
        <v>354</v>
      </c>
      <c r="G136" s="63" t="s">
        <v>355</v>
      </c>
      <c r="H136" s="66" t="s">
        <v>356</v>
      </c>
      <c r="I136" s="66" t="s">
        <v>357</v>
      </c>
      <c r="J136" s="71"/>
      <c r="K136" s="72"/>
      <c r="L136" s="72"/>
      <c r="M136" s="72"/>
      <c r="N136" s="72"/>
      <c r="O136" s="67"/>
      <c r="P136" s="67"/>
      <c r="Q136" s="67"/>
      <c r="R136" s="67"/>
      <c r="S136" s="67"/>
      <c r="T136" s="67"/>
      <c r="U136" s="67"/>
      <c r="V136" s="62" t="s">
        <v>263</v>
      </c>
      <c r="W136" s="67"/>
      <c r="X136" s="67"/>
    </row>
    <row r="137" spans="1:24" s="64" customFormat="1" ht="148.5" hidden="1" customHeight="1">
      <c r="A137" s="109" t="s">
        <v>358</v>
      </c>
      <c r="B137" s="513"/>
      <c r="C137" s="513"/>
      <c r="D137" s="513"/>
      <c r="E137" s="513"/>
      <c r="F137" s="513"/>
      <c r="G137" s="63" t="s">
        <v>287</v>
      </c>
      <c r="H137" s="66" t="s">
        <v>256</v>
      </c>
      <c r="I137" s="66" t="s">
        <v>319</v>
      </c>
      <c r="J137" s="57"/>
      <c r="K137" s="73"/>
      <c r="L137" s="73"/>
      <c r="M137" s="55"/>
      <c r="N137" s="55"/>
      <c r="O137" s="55"/>
      <c r="P137" s="55"/>
      <c r="Q137" s="55"/>
      <c r="R137" s="55"/>
      <c r="S137" s="55"/>
      <c r="T137" s="55"/>
      <c r="U137" s="55"/>
      <c r="V137" s="61" t="s">
        <v>24</v>
      </c>
      <c r="W137" s="55"/>
      <c r="X137" s="55"/>
    </row>
    <row r="138" spans="1:24" s="64" customFormat="1" ht="148.5" hidden="1" customHeight="1">
      <c r="A138" s="109" t="s">
        <v>359</v>
      </c>
      <c r="B138" s="513"/>
      <c r="C138" s="513"/>
      <c r="D138" s="513"/>
      <c r="E138" s="513"/>
      <c r="F138" s="513"/>
      <c r="G138" s="63" t="s">
        <v>289</v>
      </c>
      <c r="H138" s="66" t="s">
        <v>260</v>
      </c>
      <c r="I138" s="66" t="s">
        <v>319</v>
      </c>
      <c r="J138" s="57"/>
      <c r="K138" s="73"/>
      <c r="L138" s="73"/>
      <c r="M138" s="73"/>
      <c r="N138" s="55"/>
      <c r="O138" s="55"/>
      <c r="P138" s="55"/>
      <c r="Q138" s="55"/>
      <c r="R138" s="55"/>
      <c r="S138" s="55"/>
      <c r="T138" s="55"/>
      <c r="U138" s="55"/>
      <c r="V138" s="62" t="s">
        <v>24</v>
      </c>
      <c r="W138" s="55"/>
      <c r="X138" s="55"/>
    </row>
    <row r="139" spans="1:24" s="64" customFormat="1" ht="148.5" hidden="1" customHeight="1">
      <c r="A139" s="109" t="s">
        <v>360</v>
      </c>
      <c r="B139" s="513"/>
      <c r="C139" s="513"/>
      <c r="D139" s="513"/>
      <c r="E139" s="513"/>
      <c r="F139" s="513"/>
      <c r="G139" s="63" t="s">
        <v>322</v>
      </c>
      <c r="H139" s="66" t="s">
        <v>260</v>
      </c>
      <c r="I139" s="66" t="s">
        <v>319</v>
      </c>
      <c r="J139" s="57"/>
      <c r="K139" s="73"/>
      <c r="L139" s="73"/>
      <c r="M139" s="73"/>
      <c r="N139" s="55"/>
      <c r="O139" s="55"/>
      <c r="P139" s="55"/>
      <c r="Q139" s="55"/>
      <c r="R139" s="55"/>
      <c r="S139" s="55"/>
      <c r="T139" s="55"/>
      <c r="U139" s="55"/>
      <c r="V139" s="62" t="s">
        <v>263</v>
      </c>
      <c r="W139" s="66"/>
      <c r="X139" s="68"/>
    </row>
    <row r="140" spans="1:24" s="64" customFormat="1" ht="148.5" hidden="1" customHeight="1">
      <c r="A140" s="109" t="s">
        <v>361</v>
      </c>
      <c r="B140" s="513"/>
      <c r="C140" s="513"/>
      <c r="D140" s="513"/>
      <c r="E140" s="513"/>
      <c r="F140" s="513"/>
      <c r="G140" s="63" t="s">
        <v>290</v>
      </c>
      <c r="H140" s="66" t="s">
        <v>260</v>
      </c>
      <c r="I140" s="66" t="s">
        <v>319</v>
      </c>
      <c r="J140" s="55"/>
      <c r="K140" s="55"/>
      <c r="L140" s="55"/>
      <c r="M140" s="58"/>
      <c r="N140" s="55"/>
      <c r="O140" s="55"/>
      <c r="P140" s="55"/>
      <c r="Q140" s="55"/>
      <c r="R140" s="55"/>
      <c r="S140" s="55"/>
      <c r="T140" s="55"/>
      <c r="U140" s="55"/>
      <c r="V140" s="75" t="s">
        <v>24</v>
      </c>
      <c r="W140" s="55"/>
      <c r="X140" s="55"/>
    </row>
    <row r="141" spans="1:24" s="64" customFormat="1" ht="75" hidden="1" customHeight="1">
      <c r="A141" s="109" t="s">
        <v>362</v>
      </c>
      <c r="B141" s="513"/>
      <c r="C141" s="513"/>
      <c r="D141" s="513"/>
      <c r="E141" s="513"/>
      <c r="F141" s="513"/>
      <c r="G141" s="63" t="s">
        <v>325</v>
      </c>
      <c r="H141" s="66" t="s">
        <v>363</v>
      </c>
      <c r="I141" s="66" t="s">
        <v>357</v>
      </c>
      <c r="J141" s="55"/>
      <c r="K141" s="55"/>
      <c r="L141" s="55"/>
      <c r="M141" s="58"/>
      <c r="N141" s="58"/>
      <c r="O141" s="55"/>
      <c r="P141" s="55"/>
      <c r="Q141" s="55"/>
      <c r="R141" s="55"/>
      <c r="S141" s="55"/>
      <c r="T141" s="55"/>
      <c r="U141" s="55"/>
      <c r="V141" s="62" t="s">
        <v>263</v>
      </c>
      <c r="W141" s="55"/>
      <c r="X141" s="55"/>
    </row>
    <row r="142" spans="1:24" s="64" customFormat="1" ht="75" hidden="1" customHeight="1">
      <c r="A142" s="109" t="s">
        <v>364</v>
      </c>
      <c r="B142" s="513" t="s">
        <v>232</v>
      </c>
      <c r="C142" s="513" t="s">
        <v>365</v>
      </c>
      <c r="D142" s="513" t="s">
        <v>366</v>
      </c>
      <c r="E142" s="513" t="s">
        <v>367</v>
      </c>
      <c r="F142" s="513" t="s">
        <v>368</v>
      </c>
      <c r="G142" s="63" t="s">
        <v>369</v>
      </c>
      <c r="H142" s="66" t="s">
        <v>256</v>
      </c>
      <c r="I142" s="66" t="s">
        <v>357</v>
      </c>
      <c r="J142" s="71"/>
      <c r="K142" s="72"/>
      <c r="L142" s="72"/>
      <c r="M142" s="72"/>
      <c r="N142" s="72"/>
      <c r="O142" s="67"/>
      <c r="P142" s="67"/>
      <c r="Q142" s="67"/>
      <c r="R142" s="67"/>
      <c r="S142" s="67"/>
      <c r="T142" s="67"/>
      <c r="U142" s="67"/>
      <c r="V142" s="62" t="s">
        <v>263</v>
      </c>
      <c r="W142" s="67"/>
      <c r="X142" s="67"/>
    </row>
    <row r="143" spans="1:24" s="64" customFormat="1" ht="81" hidden="1" customHeight="1">
      <c r="A143" s="109" t="s">
        <v>370</v>
      </c>
      <c r="B143" s="513"/>
      <c r="C143" s="513"/>
      <c r="D143" s="513"/>
      <c r="E143" s="513"/>
      <c r="F143" s="513"/>
      <c r="G143" s="63" t="s">
        <v>371</v>
      </c>
      <c r="H143" s="66" t="s">
        <v>334</v>
      </c>
      <c r="I143" s="66" t="s">
        <v>372</v>
      </c>
      <c r="J143" s="57"/>
      <c r="K143" s="73"/>
      <c r="L143" s="73"/>
      <c r="M143" s="55"/>
      <c r="N143" s="55"/>
      <c r="O143" s="55"/>
      <c r="P143" s="55"/>
      <c r="Q143" s="55"/>
      <c r="R143" s="55"/>
      <c r="S143" s="55"/>
      <c r="T143" s="55"/>
      <c r="U143" s="55"/>
      <c r="V143" s="61" t="s">
        <v>24</v>
      </c>
      <c r="W143" s="55"/>
      <c r="X143" s="55"/>
    </row>
    <row r="144" spans="1:24" s="64" customFormat="1" ht="81" hidden="1" customHeight="1">
      <c r="A144" s="109" t="s">
        <v>373</v>
      </c>
      <c r="B144" s="513"/>
      <c r="C144" s="513"/>
      <c r="D144" s="513"/>
      <c r="E144" s="513"/>
      <c r="F144" s="513"/>
      <c r="G144" s="63" t="s">
        <v>374</v>
      </c>
      <c r="H144" s="66" t="s">
        <v>334</v>
      </c>
      <c r="I144" s="66" t="s">
        <v>372</v>
      </c>
      <c r="J144" s="57"/>
      <c r="K144" s="73"/>
      <c r="L144" s="73"/>
      <c r="M144" s="73"/>
      <c r="N144" s="55"/>
      <c r="O144" s="55"/>
      <c r="P144" s="55"/>
      <c r="Q144" s="55"/>
      <c r="R144" s="55"/>
      <c r="S144" s="55"/>
      <c r="T144" s="55"/>
      <c r="U144" s="55"/>
      <c r="V144" s="62" t="s">
        <v>24</v>
      </c>
      <c r="W144" s="55"/>
      <c r="X144" s="55"/>
    </row>
    <row r="145" spans="1:24" s="64" customFormat="1" ht="75" hidden="1" customHeight="1">
      <c r="A145" s="109" t="s">
        <v>375</v>
      </c>
      <c r="B145" s="513"/>
      <c r="C145" s="513"/>
      <c r="D145" s="513"/>
      <c r="E145" s="513"/>
      <c r="F145" s="513"/>
      <c r="G145" s="63" t="s">
        <v>376</v>
      </c>
      <c r="H145" s="66" t="s">
        <v>334</v>
      </c>
      <c r="I145" s="66" t="s">
        <v>377</v>
      </c>
      <c r="J145" s="57"/>
      <c r="K145" s="73"/>
      <c r="L145" s="73"/>
      <c r="M145" s="73"/>
      <c r="N145" s="55"/>
      <c r="O145" s="55"/>
      <c r="P145" s="55"/>
      <c r="Q145" s="55"/>
      <c r="R145" s="55"/>
      <c r="S145" s="55"/>
      <c r="T145" s="55"/>
      <c r="U145" s="55"/>
      <c r="V145" s="62" t="s">
        <v>263</v>
      </c>
      <c r="W145" s="66"/>
      <c r="X145" s="68"/>
    </row>
    <row r="146" spans="1:24" s="64" customFormat="1" ht="27" hidden="1" customHeight="1">
      <c r="A146" s="109" t="s">
        <v>378</v>
      </c>
      <c r="B146" s="513"/>
      <c r="C146" s="513"/>
      <c r="D146" s="513"/>
      <c r="E146" s="513"/>
      <c r="F146" s="513"/>
      <c r="G146" s="63" t="s">
        <v>379</v>
      </c>
      <c r="H146" s="66" t="s">
        <v>345</v>
      </c>
      <c r="I146" s="66" t="s">
        <v>377</v>
      </c>
      <c r="J146" s="55"/>
      <c r="K146" s="55"/>
      <c r="L146" s="55"/>
      <c r="M146" s="58"/>
      <c r="N146" s="55"/>
      <c r="O146" s="55"/>
      <c r="P146" s="55"/>
      <c r="Q146" s="55"/>
      <c r="R146" s="55"/>
      <c r="S146" s="55"/>
      <c r="T146" s="55"/>
      <c r="U146" s="55"/>
      <c r="V146" s="75" t="s">
        <v>24</v>
      </c>
      <c r="W146" s="55"/>
      <c r="X146" s="55"/>
    </row>
    <row r="147" spans="1:24" s="64" customFormat="1" ht="81" hidden="1" customHeight="1">
      <c r="A147" s="109" t="s">
        <v>380</v>
      </c>
      <c r="B147" s="513"/>
      <c r="C147" s="513"/>
      <c r="D147" s="513"/>
      <c r="E147" s="513"/>
      <c r="F147" s="513"/>
      <c r="G147" s="63" t="s">
        <v>381</v>
      </c>
      <c r="H147" s="66" t="s">
        <v>350</v>
      </c>
      <c r="I147" s="66" t="s">
        <v>382</v>
      </c>
      <c r="J147" s="55"/>
      <c r="K147" s="55"/>
      <c r="L147" s="55"/>
      <c r="M147" s="58"/>
      <c r="N147" s="58"/>
      <c r="O147" s="55"/>
      <c r="P147" s="55"/>
      <c r="Q147" s="55"/>
      <c r="R147" s="55"/>
      <c r="S147" s="55"/>
      <c r="T147" s="55"/>
      <c r="U147" s="55"/>
      <c r="V147" s="62" t="s">
        <v>263</v>
      </c>
      <c r="W147" s="55"/>
      <c r="X147" s="55"/>
    </row>
    <row r="148" spans="1:24" s="64" customFormat="1" ht="15" hidden="1" customHeight="1">
      <c r="A148" s="109" t="s">
        <v>383</v>
      </c>
      <c r="B148" s="513"/>
      <c r="C148" s="513"/>
      <c r="D148" s="513"/>
      <c r="E148" s="513"/>
      <c r="F148" s="513"/>
      <c r="G148" s="63"/>
      <c r="H148" s="79"/>
      <c r="I148" s="66"/>
      <c r="J148" s="55"/>
      <c r="K148" s="55"/>
      <c r="L148" s="55"/>
      <c r="M148" s="55"/>
      <c r="N148" s="55"/>
      <c r="O148" s="58"/>
      <c r="P148" s="55"/>
      <c r="Q148" s="55"/>
      <c r="R148" s="55"/>
      <c r="S148" s="55"/>
      <c r="T148" s="55"/>
      <c r="U148" s="55"/>
      <c r="V148" s="75"/>
      <c r="W148" s="55"/>
      <c r="X148" s="55"/>
    </row>
    <row r="149" spans="1:24" s="64" customFormat="1" ht="120.75">
      <c r="A149" s="514"/>
      <c r="B149" s="460" t="s">
        <v>232</v>
      </c>
      <c r="C149" s="460" t="s">
        <v>384</v>
      </c>
      <c r="D149" s="460" t="s">
        <v>385</v>
      </c>
      <c r="E149" s="460" t="s">
        <v>386</v>
      </c>
      <c r="F149" s="310" t="s">
        <v>387</v>
      </c>
      <c r="G149" s="63" t="s">
        <v>388</v>
      </c>
      <c r="H149" s="66" t="s">
        <v>389</v>
      </c>
      <c r="I149" s="66" t="s">
        <v>390</v>
      </c>
      <c r="J149" s="17"/>
      <c r="K149" s="77"/>
      <c r="L149" s="72"/>
      <c r="M149" s="72"/>
      <c r="N149" s="72"/>
      <c r="O149" s="67"/>
      <c r="P149" s="67"/>
      <c r="Q149" s="67"/>
      <c r="R149" s="67"/>
      <c r="S149" s="67"/>
      <c r="T149" s="67"/>
      <c r="U149" s="67"/>
      <c r="V149" s="62" t="s">
        <v>263</v>
      </c>
      <c r="W149" s="67"/>
      <c r="X149" s="67"/>
    </row>
    <row r="150" spans="1:24" s="64" customFormat="1" ht="86.25">
      <c r="A150" s="515"/>
      <c r="B150" s="460"/>
      <c r="C150" s="460"/>
      <c r="D150" s="460"/>
      <c r="E150" s="460"/>
      <c r="F150" s="310"/>
      <c r="G150" s="63" t="s">
        <v>391</v>
      </c>
      <c r="H150" s="66" t="s">
        <v>392</v>
      </c>
      <c r="I150" s="66" t="s">
        <v>390</v>
      </c>
      <c r="J150" s="17"/>
      <c r="K150" s="72"/>
      <c r="L150" s="72"/>
      <c r="M150" s="72"/>
      <c r="N150" s="72"/>
      <c r="O150" s="67"/>
      <c r="P150" s="67"/>
      <c r="Q150" s="67"/>
      <c r="R150" s="67"/>
      <c r="S150" s="67"/>
      <c r="T150" s="67"/>
      <c r="U150" s="67"/>
      <c r="V150" s="62" t="s">
        <v>24</v>
      </c>
      <c r="W150" s="67"/>
      <c r="X150" s="67"/>
    </row>
    <row r="151" spans="1:24" s="64" customFormat="1" ht="54" hidden="1" customHeight="1">
      <c r="A151" s="515"/>
      <c r="B151" s="460"/>
      <c r="C151" s="460"/>
      <c r="D151" s="460"/>
      <c r="E151" s="460"/>
      <c r="F151" s="310"/>
      <c r="G151" s="111" t="s">
        <v>393</v>
      </c>
      <c r="H151" s="112" t="s">
        <v>256</v>
      </c>
      <c r="I151" s="66" t="s">
        <v>390</v>
      </c>
      <c r="J151" s="57"/>
      <c r="K151" s="73"/>
      <c r="L151" s="73"/>
      <c r="M151" s="55"/>
      <c r="N151" s="55"/>
      <c r="O151" s="55"/>
      <c r="P151" s="55"/>
      <c r="Q151" s="55"/>
      <c r="R151" s="55"/>
      <c r="S151" s="55"/>
      <c r="T151" s="55"/>
      <c r="U151" s="55"/>
      <c r="V151" s="61" t="s">
        <v>24</v>
      </c>
      <c r="W151" s="55"/>
      <c r="X151" s="55"/>
    </row>
    <row r="152" spans="1:24" s="64" customFormat="1" ht="54" hidden="1" customHeight="1">
      <c r="A152" s="515"/>
      <c r="B152" s="460"/>
      <c r="C152" s="460"/>
      <c r="D152" s="460"/>
      <c r="E152" s="460"/>
      <c r="F152" s="310"/>
      <c r="G152" s="111" t="s">
        <v>394</v>
      </c>
      <c r="H152" s="112" t="s">
        <v>395</v>
      </c>
      <c r="I152" s="66" t="s">
        <v>390</v>
      </c>
      <c r="J152" s="57"/>
      <c r="K152" s="73"/>
      <c r="L152" s="74"/>
      <c r="M152" s="74"/>
      <c r="N152" s="55"/>
      <c r="O152" s="55"/>
      <c r="P152" s="55"/>
      <c r="Q152" s="55"/>
      <c r="R152" s="55"/>
      <c r="S152" s="55"/>
      <c r="T152" s="55"/>
      <c r="U152" s="55"/>
      <c r="V152" s="62" t="s">
        <v>24</v>
      </c>
      <c r="W152" s="55"/>
      <c r="X152" s="55"/>
    </row>
    <row r="153" spans="1:24" s="64" customFormat="1" ht="50.25" customHeight="1">
      <c r="A153" s="515"/>
      <c r="B153" s="460"/>
      <c r="C153" s="460"/>
      <c r="D153" s="460"/>
      <c r="E153" s="460"/>
      <c r="F153" s="310"/>
      <c r="G153" s="63" t="s">
        <v>396</v>
      </c>
      <c r="H153" s="66" t="s">
        <v>397</v>
      </c>
      <c r="I153" s="66" t="s">
        <v>390</v>
      </c>
      <c r="J153" s="57"/>
      <c r="K153" s="60"/>
      <c r="L153" s="74"/>
      <c r="M153" s="74"/>
      <c r="N153" s="55"/>
      <c r="O153" s="55"/>
      <c r="P153" s="55"/>
      <c r="Q153" s="55"/>
      <c r="R153" s="55"/>
      <c r="S153" s="55"/>
      <c r="T153" s="55"/>
      <c r="U153" s="55"/>
      <c r="V153" s="62" t="s">
        <v>263</v>
      </c>
      <c r="W153" s="55"/>
      <c r="X153" s="55"/>
    </row>
    <row r="154" spans="1:24" s="64" customFormat="1" ht="103.5">
      <c r="A154" s="515"/>
      <c r="B154" s="460"/>
      <c r="C154" s="460"/>
      <c r="D154" s="460"/>
      <c r="E154" s="460"/>
      <c r="F154" s="310"/>
      <c r="G154" s="63" t="s">
        <v>398</v>
      </c>
      <c r="H154" s="63" t="s">
        <v>399</v>
      </c>
      <c r="I154" s="63" t="s">
        <v>400</v>
      </c>
      <c r="J154" s="57"/>
      <c r="K154" s="60"/>
      <c r="L154" s="60"/>
      <c r="M154" s="74"/>
      <c r="N154" s="55"/>
      <c r="O154" s="55"/>
      <c r="P154" s="55"/>
      <c r="Q154" s="55"/>
      <c r="R154" s="55"/>
      <c r="S154" s="55"/>
      <c r="T154" s="55"/>
      <c r="U154" s="55"/>
      <c r="V154" s="62" t="s">
        <v>24</v>
      </c>
      <c r="W154" s="66"/>
      <c r="X154" s="68"/>
    </row>
    <row r="155" spans="1:24" s="64" customFormat="1" ht="54" hidden="1" customHeight="1">
      <c r="A155" s="515"/>
      <c r="B155" s="460"/>
      <c r="C155" s="460"/>
      <c r="D155" s="460"/>
      <c r="E155" s="460"/>
      <c r="F155" s="310"/>
      <c r="G155" s="63" t="s">
        <v>401</v>
      </c>
      <c r="H155" s="66" t="s">
        <v>402</v>
      </c>
      <c r="I155" s="66" t="s">
        <v>403</v>
      </c>
      <c r="J155" s="55"/>
      <c r="K155" s="55"/>
      <c r="L155" s="60"/>
      <c r="M155" s="74"/>
      <c r="N155" s="55"/>
      <c r="O155" s="55"/>
      <c r="P155" s="55"/>
      <c r="Q155" s="55"/>
      <c r="R155" s="55"/>
      <c r="S155" s="55"/>
      <c r="T155" s="55"/>
      <c r="U155" s="55"/>
      <c r="V155" s="75" t="s">
        <v>24</v>
      </c>
      <c r="W155" s="55"/>
      <c r="X155" s="55"/>
    </row>
    <row r="156" spans="1:24" s="64" customFormat="1" ht="75" hidden="1" customHeight="1">
      <c r="A156" s="515"/>
      <c r="B156" s="460"/>
      <c r="C156" s="460"/>
      <c r="D156" s="460"/>
      <c r="E156" s="460"/>
      <c r="F156" s="310"/>
      <c r="G156" s="63" t="s">
        <v>404</v>
      </c>
      <c r="H156" s="66" t="s">
        <v>397</v>
      </c>
      <c r="I156" s="66" t="s">
        <v>317</v>
      </c>
      <c r="J156" s="55"/>
      <c r="K156" s="55"/>
      <c r="L156" s="60"/>
      <c r="M156" s="74"/>
      <c r="N156" s="74"/>
      <c r="O156" s="55"/>
      <c r="P156" s="55"/>
      <c r="Q156" s="55"/>
      <c r="R156" s="55"/>
      <c r="S156" s="55"/>
      <c r="T156" s="55"/>
      <c r="U156" s="55"/>
      <c r="V156" s="62" t="s">
        <v>263</v>
      </c>
      <c r="W156" s="55"/>
      <c r="X156" s="55"/>
    </row>
    <row r="157" spans="1:24" s="64" customFormat="1" ht="105" hidden="1" customHeight="1">
      <c r="A157" s="516"/>
      <c r="B157" s="460"/>
      <c r="C157" s="460"/>
      <c r="D157" s="460"/>
      <c r="E157" s="460"/>
      <c r="F157" s="310"/>
      <c r="G157" s="113" t="s">
        <v>405</v>
      </c>
      <c r="H157" s="114" t="s">
        <v>406</v>
      </c>
      <c r="I157" s="112" t="s">
        <v>407</v>
      </c>
      <c r="J157" s="73"/>
      <c r="K157" s="73"/>
      <c r="L157" s="60"/>
      <c r="M157" s="73"/>
      <c r="N157" s="73"/>
      <c r="O157" s="73"/>
      <c r="P157" s="55"/>
      <c r="Q157" s="55"/>
      <c r="R157" s="55"/>
      <c r="S157" s="55"/>
      <c r="T157" s="55"/>
      <c r="U157" s="55"/>
      <c r="V157" s="62" t="s">
        <v>408</v>
      </c>
      <c r="W157" s="55"/>
      <c r="X157" s="55"/>
    </row>
    <row r="158" spans="1:24" s="64" customFormat="1" ht="162" customHeight="1">
      <c r="A158" s="406"/>
      <c r="B158" s="298" t="s">
        <v>232</v>
      </c>
      <c r="C158" s="298" t="s">
        <v>409</v>
      </c>
      <c r="D158" s="298" t="s">
        <v>410</v>
      </c>
      <c r="E158" s="298" t="s">
        <v>411</v>
      </c>
      <c r="F158" s="517" t="s">
        <v>412</v>
      </c>
      <c r="G158" s="115" t="s">
        <v>413</v>
      </c>
      <c r="H158" s="79" t="s">
        <v>414</v>
      </c>
      <c r="I158" s="66" t="s">
        <v>309</v>
      </c>
      <c r="J158" s="78"/>
      <c r="K158" s="74"/>
      <c r="L158" s="60"/>
      <c r="N158" s="74"/>
      <c r="O158" s="60"/>
      <c r="P158" s="74"/>
      <c r="Q158" s="74"/>
      <c r="R158" s="60"/>
      <c r="S158" s="74"/>
      <c r="T158" s="74"/>
      <c r="U158" s="60"/>
      <c r="V158" s="62" t="s">
        <v>408</v>
      </c>
      <c r="W158" s="55"/>
      <c r="X158" s="55"/>
    </row>
    <row r="159" spans="1:24" s="64" customFormat="1" ht="162" customHeight="1">
      <c r="A159" s="407"/>
      <c r="B159" s="299"/>
      <c r="C159" s="299"/>
      <c r="D159" s="299"/>
      <c r="E159" s="299"/>
      <c r="F159" s="518"/>
      <c r="G159" s="115" t="s">
        <v>415</v>
      </c>
      <c r="H159" s="79" t="s">
        <v>414</v>
      </c>
      <c r="I159" s="66" t="s">
        <v>309</v>
      </c>
      <c r="J159" s="78"/>
      <c r="K159" s="74"/>
      <c r="L159" s="60"/>
      <c r="M159" s="74"/>
      <c r="N159" s="74"/>
      <c r="O159" s="60"/>
      <c r="P159" s="74"/>
      <c r="Q159" s="74"/>
      <c r="R159" s="60"/>
      <c r="S159" s="74"/>
      <c r="T159" s="74"/>
      <c r="U159" s="60"/>
      <c r="V159" s="62" t="s">
        <v>24</v>
      </c>
      <c r="W159" s="55"/>
      <c r="X159" s="55"/>
    </row>
    <row r="160" spans="1:24" s="64" customFormat="1" ht="162" customHeight="1">
      <c r="A160" s="407"/>
      <c r="B160" s="299"/>
      <c r="C160" s="299"/>
      <c r="D160" s="299"/>
      <c r="E160" s="299"/>
      <c r="F160" s="518"/>
      <c r="G160" s="116" t="s">
        <v>416</v>
      </c>
      <c r="H160" s="79" t="s">
        <v>414</v>
      </c>
      <c r="I160" s="66" t="s">
        <v>309</v>
      </c>
      <c r="J160" s="78"/>
      <c r="K160" s="74"/>
      <c r="L160" s="60"/>
      <c r="M160" s="74"/>
      <c r="N160" s="74"/>
      <c r="O160" s="60"/>
      <c r="P160" s="74"/>
      <c r="Q160" s="55"/>
      <c r="R160" s="60"/>
      <c r="S160" s="74"/>
      <c r="T160" s="74"/>
      <c r="U160" s="60"/>
      <c r="V160" s="62" t="s">
        <v>24</v>
      </c>
      <c r="W160" s="55"/>
      <c r="X160" s="55"/>
    </row>
    <row r="161" spans="1:24" s="64" customFormat="1" ht="162" customHeight="1">
      <c r="A161" s="407"/>
      <c r="B161" s="299"/>
      <c r="C161" s="299"/>
      <c r="D161" s="299"/>
      <c r="E161" s="299"/>
      <c r="F161" s="518"/>
      <c r="G161" s="115" t="s">
        <v>417</v>
      </c>
      <c r="H161" s="79" t="s">
        <v>414</v>
      </c>
      <c r="I161" s="66" t="s">
        <v>309</v>
      </c>
      <c r="J161" s="78"/>
      <c r="K161" s="74"/>
      <c r="L161" s="60"/>
      <c r="M161" s="74"/>
      <c r="N161" s="74"/>
      <c r="O161" s="60"/>
      <c r="P161" s="74"/>
      <c r="Q161" s="74"/>
      <c r="R161" s="60"/>
      <c r="S161" s="74"/>
      <c r="T161" s="74"/>
      <c r="U161" s="60"/>
      <c r="V161" s="62" t="s">
        <v>24</v>
      </c>
      <c r="W161" s="55"/>
      <c r="X161" s="55"/>
    </row>
    <row r="162" spans="1:24" s="64" customFormat="1" ht="162" customHeight="1">
      <c r="A162" s="407"/>
      <c r="B162" s="299"/>
      <c r="C162" s="299"/>
      <c r="D162" s="299"/>
      <c r="E162" s="299"/>
      <c r="F162" s="518"/>
      <c r="G162" s="115" t="s">
        <v>418</v>
      </c>
      <c r="H162" s="79" t="s">
        <v>414</v>
      </c>
      <c r="I162" s="66" t="s">
        <v>309</v>
      </c>
      <c r="J162" s="78"/>
      <c r="K162" s="74"/>
      <c r="L162" s="60"/>
      <c r="M162" s="74"/>
      <c r="N162" s="74"/>
      <c r="O162" s="60"/>
      <c r="P162" s="74"/>
      <c r="Q162" s="74"/>
      <c r="R162" s="60"/>
      <c r="S162" s="74"/>
      <c r="T162" s="74"/>
      <c r="U162" s="60"/>
      <c r="V162" s="62" t="s">
        <v>24</v>
      </c>
      <c r="W162" s="55"/>
      <c r="X162" s="55"/>
    </row>
    <row r="163" spans="1:24" s="64" customFormat="1" ht="162" customHeight="1">
      <c r="A163" s="407"/>
      <c r="B163" s="299"/>
      <c r="C163" s="299"/>
      <c r="D163" s="299"/>
      <c r="E163" s="299"/>
      <c r="F163" s="518"/>
      <c r="G163" s="115" t="s">
        <v>419</v>
      </c>
      <c r="H163" s="79" t="s">
        <v>414</v>
      </c>
      <c r="I163" s="66" t="s">
        <v>309</v>
      </c>
      <c r="J163" s="78"/>
      <c r="K163" s="74"/>
      <c r="L163" s="60"/>
      <c r="M163" s="74"/>
      <c r="N163" s="74"/>
      <c r="O163" s="60"/>
      <c r="P163" s="74"/>
      <c r="Q163" s="74"/>
      <c r="R163" s="60"/>
      <c r="S163" s="74"/>
      <c r="T163" s="74"/>
      <c r="U163" s="60"/>
      <c r="V163" s="62" t="s">
        <v>24</v>
      </c>
      <c r="W163" s="55"/>
      <c r="X163" s="55"/>
    </row>
    <row r="164" spans="1:24" s="64" customFormat="1" ht="162" customHeight="1">
      <c r="A164" s="412"/>
      <c r="B164" s="300"/>
      <c r="C164" s="300"/>
      <c r="D164" s="300"/>
      <c r="E164" s="300"/>
      <c r="F164" s="519"/>
      <c r="G164" s="115" t="s">
        <v>420</v>
      </c>
      <c r="H164" s="79" t="s">
        <v>421</v>
      </c>
      <c r="I164" s="66" t="s">
        <v>309</v>
      </c>
      <c r="J164" s="78"/>
      <c r="K164" s="74"/>
      <c r="L164" s="74"/>
      <c r="M164" s="74"/>
      <c r="N164" s="74"/>
      <c r="O164" s="60"/>
      <c r="P164" s="74"/>
      <c r="Q164" s="74"/>
      <c r="R164" s="74"/>
      <c r="S164" s="74"/>
      <c r="T164" s="74"/>
      <c r="U164" s="60"/>
      <c r="V164" s="62" t="s">
        <v>422</v>
      </c>
      <c r="W164" s="55"/>
      <c r="X164" s="55"/>
    </row>
    <row r="165" spans="1:24" s="117" customFormat="1" ht="30" customHeight="1">
      <c r="A165" s="118"/>
      <c r="B165" s="119"/>
      <c r="C165" s="522" t="s">
        <v>423</v>
      </c>
      <c r="D165" s="525" t="s">
        <v>424</v>
      </c>
      <c r="E165" s="526" t="s">
        <v>425</v>
      </c>
      <c r="F165" s="529" t="s">
        <v>426</v>
      </c>
      <c r="G165" s="120" t="s">
        <v>427</v>
      </c>
      <c r="H165" s="522" t="s">
        <v>428</v>
      </c>
      <c r="I165" s="121" t="s">
        <v>429</v>
      </c>
      <c r="J165" s="122"/>
      <c r="K165" s="123"/>
      <c r="L165" s="123"/>
      <c r="M165" s="123"/>
      <c r="N165" s="123"/>
      <c r="O165" s="123"/>
      <c r="P165" s="123"/>
      <c r="Q165" s="123"/>
      <c r="R165" s="123"/>
      <c r="S165" s="123"/>
      <c r="T165" s="123"/>
      <c r="U165" s="123"/>
      <c r="V165" s="119"/>
      <c r="W165" s="123"/>
      <c r="X165" s="123"/>
    </row>
    <row r="166" spans="1:24" s="117" customFormat="1" ht="51.75">
      <c r="A166" s="118"/>
      <c r="B166" s="119"/>
      <c r="C166" s="523"/>
      <c r="D166" s="525"/>
      <c r="E166" s="527"/>
      <c r="F166" s="530"/>
      <c r="G166" s="124" t="s">
        <v>430</v>
      </c>
      <c r="H166" s="523"/>
      <c r="I166" s="121" t="s">
        <v>429</v>
      </c>
      <c r="J166" s="122"/>
      <c r="K166" s="125"/>
      <c r="L166" s="123"/>
      <c r="M166" s="123"/>
      <c r="N166" s="123"/>
      <c r="O166" s="123"/>
      <c r="P166" s="123"/>
      <c r="Q166" s="123"/>
      <c r="R166" s="123"/>
      <c r="S166" s="123"/>
      <c r="T166" s="123"/>
      <c r="U166" s="123"/>
      <c r="V166" s="119"/>
      <c r="W166" s="123"/>
      <c r="X166" s="123"/>
    </row>
    <row r="167" spans="1:24" s="117" customFormat="1" ht="17.25">
      <c r="A167" s="118"/>
      <c r="B167" s="119"/>
      <c r="C167" s="523"/>
      <c r="D167" s="525"/>
      <c r="E167" s="527"/>
      <c r="F167" s="530"/>
      <c r="G167" s="120" t="s">
        <v>431</v>
      </c>
      <c r="H167" s="523"/>
      <c r="I167" s="121" t="s">
        <v>429</v>
      </c>
      <c r="J167" s="122"/>
      <c r="K167" s="125"/>
      <c r="L167" s="123"/>
      <c r="M167" s="123"/>
      <c r="N167" s="123"/>
      <c r="O167" s="123"/>
      <c r="P167" s="123"/>
      <c r="Q167" s="123"/>
      <c r="R167" s="123"/>
      <c r="S167" s="123"/>
      <c r="T167" s="123"/>
      <c r="U167" s="123"/>
      <c r="V167" s="119"/>
      <c r="W167" s="123"/>
      <c r="X167" s="123"/>
    </row>
    <row r="168" spans="1:24" s="117" customFormat="1" ht="17.25">
      <c r="A168" s="118"/>
      <c r="B168" s="119"/>
      <c r="C168" s="523"/>
      <c r="D168" s="525"/>
      <c r="E168" s="527"/>
      <c r="F168" s="530"/>
      <c r="G168" s="120" t="s">
        <v>432</v>
      </c>
      <c r="H168" s="523"/>
      <c r="I168" s="121" t="s">
        <v>429</v>
      </c>
      <c r="J168" s="126"/>
      <c r="K168" s="125"/>
      <c r="L168" s="123"/>
      <c r="M168" s="123"/>
      <c r="N168" s="123"/>
      <c r="O168" s="123"/>
      <c r="P168" s="123"/>
      <c r="Q168" s="123"/>
      <c r="R168" s="123"/>
      <c r="S168" s="123"/>
      <c r="T168" s="123"/>
      <c r="U168" s="123"/>
      <c r="V168" s="119"/>
      <c r="W168" s="123"/>
      <c r="X168" s="123"/>
    </row>
    <row r="169" spans="1:24" s="117" customFormat="1" ht="17.25">
      <c r="A169" s="118"/>
      <c r="B169" s="119"/>
      <c r="C169" s="523"/>
      <c r="D169" s="525"/>
      <c r="E169" s="527"/>
      <c r="F169" s="530"/>
      <c r="G169" s="120" t="s">
        <v>433</v>
      </c>
      <c r="H169" s="532"/>
      <c r="I169" s="127" t="s">
        <v>434</v>
      </c>
      <c r="J169" s="123"/>
      <c r="K169" s="125"/>
      <c r="L169" s="123"/>
      <c r="M169" s="123"/>
      <c r="N169" s="123"/>
      <c r="O169" s="123"/>
      <c r="P169" s="123"/>
      <c r="Q169" s="123"/>
      <c r="R169" s="123"/>
      <c r="S169" s="123"/>
      <c r="T169" s="123"/>
      <c r="U169" s="123"/>
      <c r="V169" s="119"/>
      <c r="W169" s="123"/>
      <c r="X169" s="123"/>
    </row>
    <row r="170" spans="1:24" s="117" customFormat="1" ht="45.75" customHeight="1">
      <c r="A170" s="118"/>
      <c r="B170" s="119"/>
      <c r="C170" s="524"/>
      <c r="D170" s="525"/>
      <c r="E170" s="528"/>
      <c r="F170" s="531"/>
      <c r="G170" s="120" t="s">
        <v>435</v>
      </c>
      <c r="H170" s="533"/>
      <c r="I170" s="127" t="s">
        <v>436</v>
      </c>
      <c r="J170" s="123"/>
      <c r="K170" s="123"/>
      <c r="L170" s="125"/>
      <c r="M170" s="123"/>
      <c r="N170" s="123"/>
      <c r="O170" s="123"/>
      <c r="P170" s="123"/>
      <c r="Q170" s="123"/>
      <c r="R170" s="123"/>
      <c r="S170" s="123"/>
      <c r="T170" s="123"/>
      <c r="U170" s="123"/>
      <c r="V170" s="119"/>
      <c r="W170" s="123"/>
      <c r="X170" s="123"/>
    </row>
    <row r="171" spans="1:24" ht="51.75">
      <c r="A171" s="129"/>
      <c r="B171" s="298" t="s">
        <v>437</v>
      </c>
      <c r="C171" s="534" t="s">
        <v>438</v>
      </c>
      <c r="D171" s="536" t="s">
        <v>439</v>
      </c>
      <c r="E171" s="348" t="s">
        <v>440</v>
      </c>
      <c r="F171" s="298" t="s">
        <v>441</v>
      </c>
      <c r="G171" s="63" t="s">
        <v>442</v>
      </c>
      <c r="H171" s="66" t="s">
        <v>443</v>
      </c>
      <c r="I171" s="15" t="s">
        <v>444</v>
      </c>
      <c r="J171" s="95"/>
      <c r="K171" s="95"/>
      <c r="L171" s="95"/>
      <c r="M171" s="125"/>
      <c r="N171" s="125"/>
      <c r="O171" s="125"/>
      <c r="P171" s="125"/>
      <c r="Q171" s="125"/>
      <c r="R171" s="125"/>
      <c r="S171" s="125"/>
      <c r="T171" s="125"/>
      <c r="U171" s="125"/>
      <c r="V171" s="298" t="s">
        <v>445</v>
      </c>
      <c r="W171" s="94"/>
      <c r="X171" s="298"/>
    </row>
    <row r="172" spans="1:24" ht="120.75">
      <c r="A172" s="129"/>
      <c r="B172" s="299"/>
      <c r="C172" s="411"/>
      <c r="D172" s="537"/>
      <c r="E172" s="349"/>
      <c r="F172" s="299"/>
      <c r="G172" s="63" t="s">
        <v>446</v>
      </c>
      <c r="H172" s="133" t="s">
        <v>447</v>
      </c>
      <c r="I172" s="132" t="s">
        <v>448</v>
      </c>
      <c r="J172" s="134"/>
      <c r="K172" s="95"/>
      <c r="L172" s="95"/>
      <c r="M172" s="125"/>
      <c r="N172" s="125"/>
      <c r="O172" s="125"/>
      <c r="P172" s="125"/>
      <c r="Q172" s="125"/>
      <c r="R172" s="125"/>
      <c r="S172" s="125"/>
      <c r="T172" s="125"/>
      <c r="U172" s="125"/>
      <c r="V172" s="299"/>
      <c r="W172" s="107"/>
      <c r="X172" s="299"/>
    </row>
    <row r="173" spans="1:24" ht="17.25">
      <c r="A173" s="129"/>
      <c r="B173" s="299"/>
      <c r="C173" s="411"/>
      <c r="D173" s="537"/>
      <c r="E173" s="349"/>
      <c r="F173" s="299"/>
      <c r="G173" s="120" t="s">
        <v>449</v>
      </c>
      <c r="H173" s="133" t="s">
        <v>450</v>
      </c>
      <c r="I173" s="132" t="s">
        <v>444</v>
      </c>
      <c r="J173" s="134"/>
      <c r="K173" s="95"/>
      <c r="L173" s="95"/>
      <c r="M173" s="95"/>
      <c r="N173" s="95"/>
      <c r="O173" s="95"/>
      <c r="P173" s="95"/>
      <c r="Q173" s="95"/>
      <c r="R173" s="95"/>
      <c r="S173" s="95"/>
      <c r="T173" s="125"/>
      <c r="U173" s="125"/>
      <c r="V173" s="299"/>
      <c r="W173" s="107"/>
      <c r="X173" s="299"/>
    </row>
    <row r="174" spans="1:24" ht="34.5">
      <c r="A174" s="129"/>
      <c r="B174" s="299"/>
      <c r="C174" s="411"/>
      <c r="D174" s="537"/>
      <c r="E174" s="349"/>
      <c r="F174" s="299"/>
      <c r="G174" s="120" t="s">
        <v>451</v>
      </c>
      <c r="H174" s="133" t="s">
        <v>452</v>
      </c>
      <c r="I174" s="132" t="s">
        <v>444</v>
      </c>
      <c r="J174" s="134"/>
      <c r="K174" s="95"/>
      <c r="L174" s="95"/>
      <c r="M174" s="95"/>
      <c r="N174" s="95"/>
      <c r="O174" s="95"/>
      <c r="P174" s="95"/>
      <c r="Q174" s="95"/>
      <c r="R174" s="95"/>
      <c r="S174" s="95"/>
      <c r="T174" s="125"/>
      <c r="U174" s="125"/>
      <c r="V174" s="299"/>
      <c r="W174" s="107"/>
      <c r="X174" s="299"/>
    </row>
    <row r="175" spans="1:24" ht="30" customHeight="1">
      <c r="A175" s="129"/>
      <c r="B175" s="299"/>
      <c r="C175" s="411"/>
      <c r="D175" s="537"/>
      <c r="E175" s="349"/>
      <c r="F175" s="299"/>
      <c r="G175" s="120" t="s">
        <v>453</v>
      </c>
      <c r="H175" s="133" t="s">
        <v>447</v>
      </c>
      <c r="I175" s="131" t="s">
        <v>429</v>
      </c>
      <c r="J175" s="134"/>
      <c r="K175" s="95"/>
      <c r="L175" s="95"/>
      <c r="M175" s="125"/>
      <c r="N175" s="125"/>
      <c r="O175" s="125"/>
      <c r="P175" s="125"/>
      <c r="Q175" s="125"/>
      <c r="R175" s="125"/>
      <c r="S175" s="125"/>
      <c r="T175" s="125"/>
      <c r="U175" s="125"/>
      <c r="V175" s="299"/>
      <c r="W175" s="107"/>
      <c r="X175" s="299"/>
    </row>
    <row r="176" spans="1:24" ht="138">
      <c r="A176" s="129"/>
      <c r="B176" s="299"/>
      <c r="C176" s="535"/>
      <c r="D176" s="538"/>
      <c r="E176" s="349"/>
      <c r="F176" s="299"/>
      <c r="G176" s="63" t="s">
        <v>454</v>
      </c>
      <c r="H176" s="133" t="s">
        <v>455</v>
      </c>
      <c r="I176" s="132" t="s">
        <v>444</v>
      </c>
      <c r="J176" s="134"/>
      <c r="K176" s="95"/>
      <c r="L176" s="125"/>
      <c r="M176" s="95"/>
      <c r="N176" s="95"/>
      <c r="O176" s="95"/>
      <c r="P176" s="125"/>
      <c r="Q176" s="95"/>
      <c r="R176" s="95"/>
      <c r="S176" s="95"/>
      <c r="T176" s="125"/>
      <c r="U176" s="95"/>
      <c r="V176" s="299"/>
      <c r="W176" s="107"/>
      <c r="X176" s="299"/>
    </row>
    <row r="177" spans="1:24" ht="15" customHeight="1">
      <c r="A177" s="129"/>
      <c r="B177" s="299"/>
      <c r="C177" s="534" t="s">
        <v>456</v>
      </c>
      <c r="D177" s="537" t="s">
        <v>457</v>
      </c>
      <c r="E177" s="539" t="s">
        <v>458</v>
      </c>
      <c r="F177" s="537" t="s">
        <v>459</v>
      </c>
      <c r="G177" s="135" t="s">
        <v>460</v>
      </c>
      <c r="H177" s="136" t="s">
        <v>461</v>
      </c>
      <c r="I177" s="131" t="s">
        <v>429</v>
      </c>
      <c r="J177" s="122"/>
      <c r="K177" s="125"/>
      <c r="L177" s="95"/>
      <c r="M177" s="95"/>
      <c r="N177" s="95"/>
      <c r="O177" s="95"/>
      <c r="P177" s="95"/>
      <c r="Q177" s="95"/>
      <c r="R177" s="95"/>
      <c r="S177" s="95"/>
      <c r="T177" s="95"/>
      <c r="U177" s="95"/>
      <c r="V177" s="299" t="s">
        <v>462</v>
      </c>
      <c r="W177" s="107"/>
      <c r="X177" s="299"/>
    </row>
    <row r="178" spans="1:24" ht="103.5">
      <c r="A178" s="129"/>
      <c r="B178" s="299"/>
      <c r="C178" s="411"/>
      <c r="D178" s="537"/>
      <c r="E178" s="539"/>
      <c r="F178" s="537"/>
      <c r="G178" s="137" t="s">
        <v>463</v>
      </c>
      <c r="H178" s="130" t="s">
        <v>464</v>
      </c>
      <c r="I178" s="132" t="s">
        <v>444</v>
      </c>
      <c r="J178" s="134"/>
      <c r="K178" s="95"/>
      <c r="L178" s="95"/>
      <c r="M178" s="125"/>
      <c r="N178" s="125"/>
      <c r="O178" s="125"/>
      <c r="P178" s="125"/>
      <c r="Q178" s="95"/>
      <c r="R178" s="95"/>
      <c r="S178" s="95"/>
      <c r="T178" s="95"/>
      <c r="U178" s="95"/>
      <c r="V178" s="299"/>
      <c r="W178" s="107"/>
      <c r="X178" s="299"/>
    </row>
    <row r="179" spans="1:24" ht="120.75">
      <c r="A179" s="129"/>
      <c r="B179" s="299"/>
      <c r="C179" s="411"/>
      <c r="D179" s="537"/>
      <c r="E179" s="539"/>
      <c r="F179" s="537"/>
      <c r="G179" s="138" t="s">
        <v>465</v>
      </c>
      <c r="H179" s="534" t="s">
        <v>466</v>
      </c>
      <c r="I179" s="132" t="s">
        <v>444</v>
      </c>
      <c r="J179" s="134"/>
      <c r="K179" s="125"/>
      <c r="L179" s="125"/>
      <c r="M179" s="95"/>
      <c r="N179" s="95"/>
      <c r="O179" s="95"/>
      <c r="P179" s="95"/>
      <c r="Q179" s="95"/>
      <c r="R179" s="95"/>
      <c r="S179" s="95"/>
      <c r="T179" s="95"/>
      <c r="U179" s="95"/>
      <c r="V179" s="299"/>
      <c r="W179" s="79"/>
      <c r="X179" s="300"/>
    </row>
    <row r="180" spans="1:24" ht="86.25">
      <c r="A180" s="14"/>
      <c r="B180" s="299"/>
      <c r="C180" s="411"/>
      <c r="D180" s="537"/>
      <c r="E180" s="539"/>
      <c r="F180" s="537"/>
      <c r="G180" s="139" t="s">
        <v>467</v>
      </c>
      <c r="H180" s="411"/>
      <c r="I180" s="132" t="s">
        <v>468</v>
      </c>
      <c r="J180" s="140"/>
      <c r="K180" s="141"/>
      <c r="L180" s="142"/>
      <c r="M180" s="90"/>
      <c r="N180" s="90"/>
      <c r="O180" s="90"/>
      <c r="P180" s="90"/>
      <c r="Q180" s="90"/>
      <c r="R180" s="90"/>
      <c r="S180" s="90"/>
      <c r="T180" s="90"/>
      <c r="U180" s="90"/>
      <c r="V180" s="299"/>
      <c r="W180" s="55"/>
      <c r="X180" s="55"/>
    </row>
    <row r="181" spans="1:24" ht="103.5">
      <c r="A181" s="14"/>
      <c r="B181" s="299"/>
      <c r="C181" s="411"/>
      <c r="D181" s="537"/>
      <c r="E181" s="539"/>
      <c r="F181" s="537"/>
      <c r="G181" s="139" t="s">
        <v>469</v>
      </c>
      <c r="H181" s="411"/>
      <c r="I181" s="143" t="s">
        <v>468</v>
      </c>
      <c r="J181" s="140"/>
      <c r="K181" s="144"/>
      <c r="L181" s="95"/>
      <c r="M181" s="90"/>
      <c r="N181" s="90"/>
      <c r="O181" s="141"/>
      <c r="P181" s="90"/>
      <c r="Q181" s="90"/>
      <c r="R181" s="90"/>
      <c r="S181" s="90"/>
      <c r="T181" s="90"/>
      <c r="U181" s="90"/>
      <c r="V181" s="299"/>
      <c r="W181" s="55"/>
      <c r="X181" s="55"/>
    </row>
    <row r="182" spans="1:24" ht="51.75">
      <c r="A182" s="14"/>
      <c r="B182" s="299"/>
      <c r="C182" s="535"/>
      <c r="D182" s="537"/>
      <c r="E182" s="539"/>
      <c r="F182" s="537"/>
      <c r="G182" s="139" t="s">
        <v>470</v>
      </c>
      <c r="H182" s="535"/>
      <c r="I182" s="132" t="s">
        <v>448</v>
      </c>
      <c r="J182" s="140"/>
      <c r="K182" s="90"/>
      <c r="L182" s="145"/>
      <c r="M182" s="90"/>
      <c r="N182" s="90"/>
      <c r="O182" s="144"/>
      <c r="P182" s="90"/>
      <c r="Q182" s="141"/>
      <c r="R182" s="141"/>
      <c r="S182" s="141"/>
      <c r="T182" s="90"/>
      <c r="U182" s="144"/>
      <c r="V182" s="300"/>
      <c r="W182" s="55"/>
      <c r="X182" s="55"/>
    </row>
    <row r="183" spans="1:24" ht="67.5" customHeight="1">
      <c r="A183" s="129"/>
      <c r="B183" s="537" t="s">
        <v>471</v>
      </c>
      <c r="C183" s="348" t="s">
        <v>472</v>
      </c>
      <c r="D183" s="299" t="s">
        <v>473</v>
      </c>
      <c r="E183" s="299" t="s">
        <v>474</v>
      </c>
      <c r="F183" s="540"/>
      <c r="G183" s="63" t="s">
        <v>475</v>
      </c>
      <c r="H183" s="47" t="s">
        <v>476</v>
      </c>
      <c r="I183" s="79" t="s">
        <v>448</v>
      </c>
      <c r="J183" s="77"/>
      <c r="K183" s="72"/>
      <c r="L183" s="18"/>
      <c r="M183" s="72"/>
      <c r="N183" s="72"/>
      <c r="O183" s="72"/>
      <c r="P183" s="18"/>
      <c r="Q183" s="72"/>
      <c r="R183" s="72"/>
      <c r="S183" s="72"/>
      <c r="T183" s="18"/>
      <c r="U183" s="72"/>
      <c r="V183" s="67"/>
      <c r="W183" s="67"/>
      <c r="X183" s="67"/>
    </row>
    <row r="184" spans="1:24" ht="69">
      <c r="A184" s="129"/>
      <c r="B184" s="537"/>
      <c r="C184" s="351"/>
      <c r="D184" s="300"/>
      <c r="E184" s="300"/>
      <c r="F184" s="541"/>
      <c r="G184" s="16" t="s">
        <v>477</v>
      </c>
      <c r="H184" s="47" t="s">
        <v>478</v>
      </c>
      <c r="I184" s="66" t="s">
        <v>468</v>
      </c>
      <c r="J184" s="78"/>
      <c r="K184" s="74"/>
      <c r="L184" s="74"/>
      <c r="M184" s="74"/>
      <c r="N184" s="74"/>
      <c r="O184" s="74"/>
      <c r="P184" s="74"/>
      <c r="Q184" s="74"/>
      <c r="R184" s="74"/>
      <c r="S184" s="74"/>
      <c r="T184" s="60"/>
      <c r="U184" s="74"/>
      <c r="V184" s="63"/>
      <c r="W184" s="55"/>
      <c r="X184" s="55"/>
    </row>
    <row r="185" spans="1:24" ht="15" customHeight="1">
      <c r="A185" s="129"/>
      <c r="B185" s="537"/>
      <c r="C185" s="542"/>
      <c r="D185" s="545" t="s">
        <v>479</v>
      </c>
      <c r="E185" s="348" t="s">
        <v>480</v>
      </c>
      <c r="F185" s="298"/>
      <c r="G185" s="146" t="s">
        <v>481</v>
      </c>
      <c r="H185" s="546" t="s">
        <v>482</v>
      </c>
      <c r="I185" s="147" t="s">
        <v>448</v>
      </c>
      <c r="J185" s="148"/>
      <c r="K185" s="149"/>
      <c r="L185" s="150"/>
      <c r="M185" s="151"/>
      <c r="N185" s="151"/>
      <c r="O185" s="151"/>
      <c r="P185" s="151"/>
      <c r="Q185" s="151"/>
      <c r="R185" s="151"/>
      <c r="S185" s="151"/>
      <c r="T185" s="151"/>
      <c r="U185" s="151"/>
      <c r="V185" s="299"/>
      <c r="W185" s="547"/>
      <c r="X185" s="547"/>
    </row>
    <row r="186" spans="1:24" ht="34.5">
      <c r="A186" s="129"/>
      <c r="B186" s="537"/>
      <c r="C186" s="543"/>
      <c r="D186" s="545"/>
      <c r="E186" s="349"/>
      <c r="F186" s="299"/>
      <c r="G186" s="146" t="s">
        <v>483</v>
      </c>
      <c r="H186" s="546"/>
      <c r="I186" s="147" t="s">
        <v>448</v>
      </c>
      <c r="J186" s="148"/>
      <c r="K186" s="149"/>
      <c r="L186" s="149"/>
      <c r="M186" s="151"/>
      <c r="N186" s="150"/>
      <c r="O186" s="151"/>
      <c r="P186" s="151"/>
      <c r="Q186" s="151"/>
      <c r="R186" s="151"/>
      <c r="S186" s="151"/>
      <c r="T186" s="151"/>
      <c r="U186" s="151"/>
      <c r="V186" s="299"/>
      <c r="W186" s="547"/>
      <c r="X186" s="547"/>
    </row>
    <row r="187" spans="1:24" ht="34.5">
      <c r="A187" s="129"/>
      <c r="B187" s="537"/>
      <c r="C187" s="543"/>
      <c r="D187" s="545"/>
      <c r="E187" s="349"/>
      <c r="F187" s="299"/>
      <c r="G187" s="146" t="s">
        <v>484</v>
      </c>
      <c r="H187" s="546"/>
      <c r="I187" s="147" t="s">
        <v>448</v>
      </c>
      <c r="J187" s="148"/>
      <c r="K187" s="149"/>
      <c r="L187" s="149"/>
      <c r="M187" s="151"/>
      <c r="N187" s="151"/>
      <c r="O187" s="151"/>
      <c r="P187" s="150"/>
      <c r="Q187" s="151"/>
      <c r="R187" s="151"/>
      <c r="S187" s="151"/>
      <c r="T187" s="151"/>
      <c r="U187" s="151"/>
      <c r="V187" s="299"/>
      <c r="W187" s="547"/>
      <c r="X187" s="547"/>
    </row>
    <row r="188" spans="1:24" ht="17.25">
      <c r="A188" s="129"/>
      <c r="B188" s="537"/>
      <c r="C188" s="543"/>
      <c r="D188" s="545"/>
      <c r="E188" s="349"/>
      <c r="F188" s="299"/>
      <c r="G188" s="146" t="s">
        <v>485</v>
      </c>
      <c r="H188" s="546"/>
      <c r="I188" s="147" t="s">
        <v>448</v>
      </c>
      <c r="J188" s="148"/>
      <c r="K188" s="149"/>
      <c r="L188" s="149"/>
      <c r="M188" s="151"/>
      <c r="N188" s="151"/>
      <c r="O188" s="151"/>
      <c r="P188" s="151"/>
      <c r="Q188" s="151"/>
      <c r="R188" s="151"/>
      <c r="S188" s="151"/>
      <c r="T188" s="150"/>
      <c r="U188" s="151"/>
      <c r="V188" s="299"/>
      <c r="W188" s="547"/>
      <c r="X188" s="547"/>
    </row>
    <row r="189" spans="1:24" ht="69">
      <c r="A189" s="129"/>
      <c r="B189" s="537"/>
      <c r="C189" s="543"/>
      <c r="D189" s="545"/>
      <c r="E189" s="349"/>
      <c r="F189" s="299"/>
      <c r="G189" s="152" t="s">
        <v>486</v>
      </c>
      <c r="H189" s="546"/>
      <c r="I189" s="147" t="s">
        <v>448</v>
      </c>
      <c r="J189" s="148"/>
      <c r="K189" s="149"/>
      <c r="L189" s="149"/>
      <c r="M189" s="151"/>
      <c r="N189" s="151"/>
      <c r="O189" s="151"/>
      <c r="P189" s="151"/>
      <c r="Q189" s="151"/>
      <c r="R189" s="151"/>
      <c r="S189" s="151"/>
      <c r="T189" s="150"/>
      <c r="U189" s="64"/>
      <c r="V189" s="299"/>
      <c r="W189" s="547"/>
      <c r="X189" s="547"/>
    </row>
    <row r="190" spans="1:24" ht="34.5">
      <c r="A190" s="129"/>
      <c r="B190" s="537"/>
      <c r="C190" s="543"/>
      <c r="D190" s="545"/>
      <c r="E190" s="349"/>
      <c r="F190" s="299"/>
      <c r="G190" s="153" t="s">
        <v>487</v>
      </c>
      <c r="H190" s="546"/>
      <c r="I190" s="147" t="s">
        <v>448</v>
      </c>
      <c r="J190" s="148"/>
      <c r="K190" s="149"/>
      <c r="L190" s="149"/>
      <c r="M190" s="151"/>
      <c r="N190" s="151"/>
      <c r="O190" s="151"/>
      <c r="P190" s="151"/>
      <c r="Q190" s="151"/>
      <c r="R190" s="151"/>
      <c r="S190" s="151"/>
      <c r="T190" s="151"/>
      <c r="U190" s="18"/>
      <c r="V190" s="299"/>
      <c r="W190" s="547"/>
      <c r="X190" s="547"/>
    </row>
    <row r="191" spans="1:24" ht="30" customHeight="1">
      <c r="A191" s="129"/>
      <c r="B191" s="537"/>
      <c r="C191" s="544"/>
      <c r="D191" s="545"/>
      <c r="E191" s="351"/>
      <c r="F191" s="300"/>
      <c r="G191" s="154" t="s">
        <v>488</v>
      </c>
      <c r="H191" s="546"/>
      <c r="I191" s="147" t="s">
        <v>448</v>
      </c>
      <c r="J191" s="155"/>
      <c r="K191" s="156"/>
      <c r="L191" s="156"/>
      <c r="M191" s="145"/>
      <c r="N191" s="145"/>
      <c r="O191" s="145"/>
      <c r="P191" s="145"/>
      <c r="Q191" s="145"/>
      <c r="R191" s="145"/>
      <c r="S191" s="145"/>
      <c r="T191" s="145"/>
      <c r="U191" s="18"/>
      <c r="V191" s="300"/>
      <c r="W191" s="548"/>
      <c r="X191" s="548"/>
    </row>
    <row r="192" spans="1:24" ht="103.5">
      <c r="A192" s="129"/>
      <c r="B192" s="298" t="s">
        <v>489</v>
      </c>
      <c r="C192" s="298" t="s">
        <v>490</v>
      </c>
      <c r="D192" s="298" t="s">
        <v>491</v>
      </c>
      <c r="E192" s="430" t="s">
        <v>492</v>
      </c>
      <c r="F192" s="298" t="s">
        <v>493</v>
      </c>
      <c r="G192" s="63" t="s">
        <v>494</v>
      </c>
      <c r="H192" s="47" t="s">
        <v>495</v>
      </c>
      <c r="I192" s="47" t="s">
        <v>496</v>
      </c>
      <c r="J192" s="5"/>
      <c r="K192" s="7"/>
      <c r="L192" s="7"/>
      <c r="M192" s="7"/>
      <c r="N192" s="7"/>
      <c r="O192" s="7"/>
      <c r="P192" s="7"/>
      <c r="Q192" s="7"/>
      <c r="R192" s="7"/>
      <c r="S192" s="7"/>
      <c r="T192" s="7"/>
      <c r="U192" s="7"/>
      <c r="V192" s="104" t="s">
        <v>24</v>
      </c>
      <c r="W192" s="106"/>
      <c r="X192" s="106"/>
    </row>
    <row r="193" spans="1:24" ht="86.25">
      <c r="A193" s="129"/>
      <c r="B193" s="299"/>
      <c r="C193" s="299"/>
      <c r="D193" s="299"/>
      <c r="E193" s="430"/>
      <c r="F193" s="299"/>
      <c r="G193" s="63" t="s">
        <v>497</v>
      </c>
      <c r="H193" s="47" t="s">
        <v>498</v>
      </c>
      <c r="I193" s="47" t="s">
        <v>499</v>
      </c>
      <c r="K193" s="5"/>
      <c r="L193" s="1"/>
      <c r="M193" s="8"/>
      <c r="N193" s="7"/>
      <c r="O193" s="7"/>
      <c r="P193" s="7"/>
      <c r="Q193" s="7"/>
      <c r="R193" s="7"/>
      <c r="S193" s="7"/>
      <c r="T193" s="7"/>
      <c r="U193" s="7"/>
      <c r="V193" s="104" t="s">
        <v>24</v>
      </c>
      <c r="W193" s="1"/>
      <c r="X193" s="1"/>
    </row>
    <row r="194" spans="1:24" ht="103.5">
      <c r="A194" s="129"/>
      <c r="B194" s="299"/>
      <c r="C194" s="299"/>
      <c r="D194" s="299"/>
      <c r="E194" s="430"/>
      <c r="F194" s="299"/>
      <c r="G194" s="63" t="s">
        <v>500</v>
      </c>
      <c r="H194" s="47" t="s">
        <v>501</v>
      </c>
      <c r="I194" s="47" t="s">
        <v>502</v>
      </c>
      <c r="J194" s="7"/>
      <c r="K194" s="5"/>
      <c r="L194" s="5"/>
      <c r="M194" s="8"/>
      <c r="N194" s="7"/>
      <c r="O194" s="7"/>
      <c r="P194" s="7"/>
      <c r="Q194" s="7"/>
      <c r="R194" s="7"/>
      <c r="S194" s="7"/>
      <c r="T194" s="7"/>
      <c r="U194" s="7"/>
      <c r="V194" s="104"/>
      <c r="W194" s="1"/>
      <c r="X194" s="1"/>
    </row>
    <row r="195" spans="1:24" ht="53.25" customHeight="1">
      <c r="A195" s="129"/>
      <c r="B195" s="300"/>
      <c r="C195" s="300"/>
      <c r="D195" s="300"/>
      <c r="E195" s="430"/>
      <c r="F195" s="300"/>
      <c r="G195" s="63" t="s">
        <v>503</v>
      </c>
      <c r="H195" s="47" t="s">
        <v>504</v>
      </c>
      <c r="I195" s="47" t="s">
        <v>502</v>
      </c>
      <c r="J195" s="7"/>
      <c r="K195" s="7"/>
      <c r="L195" s="4"/>
      <c r="M195" s="3"/>
      <c r="N195" s="157"/>
      <c r="O195" s="7"/>
      <c r="P195" s="7"/>
      <c r="Q195" s="7"/>
      <c r="R195" s="7"/>
      <c r="S195" s="7"/>
      <c r="T195" s="7"/>
      <c r="U195" s="7"/>
      <c r="V195" s="104"/>
      <c r="W195" s="158"/>
      <c r="X195" s="159"/>
    </row>
    <row r="196" spans="1:24" ht="137.25" customHeight="1">
      <c r="A196" s="129"/>
      <c r="B196" s="298" t="s">
        <v>489</v>
      </c>
      <c r="C196" s="298" t="s">
        <v>505</v>
      </c>
      <c r="D196" s="298" t="s">
        <v>506</v>
      </c>
      <c r="E196" s="549" t="s">
        <v>507</v>
      </c>
      <c r="F196" s="298" t="s">
        <v>508</v>
      </c>
      <c r="G196" s="63" t="s">
        <v>509</v>
      </c>
      <c r="H196" s="47" t="s">
        <v>510</v>
      </c>
      <c r="I196" s="47" t="s">
        <v>496</v>
      </c>
      <c r="J196" s="7"/>
      <c r="K196" s="7"/>
      <c r="L196" s="1"/>
      <c r="M196" s="8"/>
      <c r="N196" s="5"/>
      <c r="O196" s="7"/>
      <c r="P196" s="7"/>
      <c r="Q196" s="7"/>
      <c r="R196" s="7"/>
      <c r="S196" s="7"/>
      <c r="T196" s="7"/>
      <c r="U196" s="7"/>
      <c r="V196" s="104"/>
      <c r="W196" s="158"/>
      <c r="X196" s="159"/>
    </row>
    <row r="197" spans="1:24" ht="62.25" customHeight="1">
      <c r="A197" s="129"/>
      <c r="B197" s="299"/>
      <c r="C197" s="299"/>
      <c r="D197" s="299"/>
      <c r="E197" s="550"/>
      <c r="F197" s="299"/>
      <c r="G197" s="63" t="s">
        <v>511</v>
      </c>
      <c r="H197" s="47" t="s">
        <v>512</v>
      </c>
      <c r="I197" s="47" t="s">
        <v>496</v>
      </c>
      <c r="J197" s="105"/>
      <c r="K197" s="8"/>
      <c r="L197" s="8"/>
      <c r="M197" s="8"/>
      <c r="N197" s="1"/>
      <c r="O197" s="4"/>
      <c r="P197" s="8"/>
      <c r="Q197" s="8"/>
      <c r="R197" s="8"/>
      <c r="S197" s="7"/>
      <c r="T197" s="8"/>
      <c r="U197" s="8"/>
      <c r="V197" s="104"/>
      <c r="W197" s="106"/>
      <c r="X197" s="106"/>
    </row>
    <row r="198" spans="1:24" ht="63.75" customHeight="1">
      <c r="A198" s="129"/>
      <c r="B198" s="299"/>
      <c r="C198" s="299"/>
      <c r="D198" s="299"/>
      <c r="E198" s="550"/>
      <c r="F198" s="299"/>
      <c r="G198" s="63" t="s">
        <v>513</v>
      </c>
      <c r="H198" s="47" t="s">
        <v>514</v>
      </c>
      <c r="I198" s="47" t="s">
        <v>496</v>
      </c>
      <c r="J198" s="105"/>
      <c r="K198" s="8"/>
      <c r="L198" s="8"/>
      <c r="M198" s="8"/>
      <c r="N198" s="1"/>
      <c r="O198" s="4"/>
      <c r="P198" s="4"/>
      <c r="Q198" s="8"/>
      <c r="R198" s="8"/>
      <c r="S198" s="7"/>
      <c r="T198" s="8"/>
      <c r="U198" s="8"/>
      <c r="V198" s="104"/>
      <c r="W198" s="106"/>
      <c r="X198" s="106"/>
    </row>
    <row r="199" spans="1:24" ht="33.75" customHeight="1">
      <c r="A199" s="129"/>
      <c r="B199" s="299"/>
      <c r="C199" s="299"/>
      <c r="D199" s="299"/>
      <c r="E199" s="550"/>
      <c r="F199" s="299"/>
      <c r="G199" s="63" t="s">
        <v>515</v>
      </c>
      <c r="H199" s="47" t="s">
        <v>516</v>
      </c>
      <c r="I199" s="47" t="s">
        <v>496</v>
      </c>
      <c r="J199" s="103"/>
      <c r="K199" s="2"/>
      <c r="L199" s="2"/>
      <c r="M199" s="2"/>
      <c r="N199" s="1"/>
      <c r="O199" s="2"/>
      <c r="P199" s="4"/>
      <c r="Q199" s="4"/>
      <c r="R199" s="2"/>
      <c r="S199" s="2"/>
      <c r="T199" s="2"/>
      <c r="U199" s="2"/>
      <c r="V199" s="102"/>
      <c r="W199" s="1"/>
      <c r="X199" s="1"/>
    </row>
    <row r="200" spans="1:24" ht="103.5" customHeight="1">
      <c r="A200" s="129"/>
      <c r="B200" s="300"/>
      <c r="C200" s="300"/>
      <c r="D200" s="300"/>
      <c r="E200" s="551"/>
      <c r="F200" s="300"/>
      <c r="G200" s="160" t="s">
        <v>517</v>
      </c>
      <c r="H200" s="47" t="s">
        <v>518</v>
      </c>
      <c r="I200" s="47" t="s">
        <v>502</v>
      </c>
      <c r="J200" s="103"/>
      <c r="K200" s="2"/>
      <c r="L200" s="2"/>
      <c r="M200" s="2"/>
      <c r="N200" s="1"/>
      <c r="O200" s="1"/>
      <c r="P200" s="1"/>
      <c r="Q200" s="4"/>
      <c r="R200" s="4"/>
      <c r="S200" s="2"/>
      <c r="T200" s="2"/>
      <c r="U200" s="2"/>
      <c r="V200" s="104" t="s">
        <v>24</v>
      </c>
      <c r="W200" s="1"/>
      <c r="X200" s="1"/>
    </row>
    <row r="201" spans="1:24" ht="63.75" customHeight="1">
      <c r="A201" s="161"/>
      <c r="B201" s="298" t="s">
        <v>489</v>
      </c>
      <c r="C201" s="162"/>
      <c r="D201" s="490" t="s">
        <v>519</v>
      </c>
      <c r="E201" s="552" t="s">
        <v>520</v>
      </c>
      <c r="F201" s="490" t="s">
        <v>521</v>
      </c>
      <c r="G201" s="163" t="s">
        <v>522</v>
      </c>
      <c r="H201" s="56" t="s">
        <v>523</v>
      </c>
      <c r="I201" s="66" t="s">
        <v>496</v>
      </c>
      <c r="J201" s="103"/>
      <c r="K201" s="1"/>
      <c r="L201" s="1"/>
      <c r="M201" s="1"/>
      <c r="N201" s="2"/>
      <c r="O201" s="4"/>
      <c r="P201" s="2"/>
      <c r="Q201" s="2"/>
      <c r="R201" s="2"/>
      <c r="S201" s="2"/>
      <c r="T201" s="2"/>
      <c r="U201" s="2"/>
      <c r="V201" s="104"/>
      <c r="W201" s="158"/>
      <c r="X201" s="159"/>
    </row>
    <row r="202" spans="1:24" ht="69">
      <c r="A202" s="129"/>
      <c r="B202" s="299"/>
      <c r="C202" s="116"/>
      <c r="D202" s="491"/>
      <c r="E202" s="553"/>
      <c r="F202" s="491"/>
      <c r="G202" s="163" t="s">
        <v>524</v>
      </c>
      <c r="H202" s="56" t="s">
        <v>525</v>
      </c>
      <c r="I202" s="66" t="s">
        <v>499</v>
      </c>
      <c r="J202" s="103"/>
      <c r="K202" s="1"/>
      <c r="L202" s="1"/>
      <c r="M202" s="1"/>
      <c r="N202" s="2"/>
      <c r="O202" s="4"/>
      <c r="P202" s="2"/>
      <c r="Q202" s="2"/>
      <c r="R202" s="2"/>
      <c r="S202" s="2"/>
      <c r="T202" s="2"/>
      <c r="U202" s="2"/>
      <c r="V202" s="104"/>
      <c r="W202" s="158"/>
      <c r="X202" s="159"/>
    </row>
    <row r="203" spans="1:24" ht="103.5">
      <c r="A203" s="129"/>
      <c r="B203" s="299"/>
      <c r="C203" s="49" t="s">
        <v>526</v>
      </c>
      <c r="D203" s="491"/>
      <c r="E203" s="553"/>
      <c r="F203" s="491"/>
      <c r="G203" s="63" t="s">
        <v>527</v>
      </c>
      <c r="H203" s="56" t="s">
        <v>528</v>
      </c>
      <c r="I203" s="66" t="s">
        <v>496</v>
      </c>
      <c r="J203" s="103"/>
      <c r="K203" s="1"/>
      <c r="L203" s="1"/>
      <c r="M203" s="1"/>
      <c r="N203" s="2"/>
      <c r="O203" s="2"/>
      <c r="P203" s="4"/>
      <c r="Q203" s="4"/>
      <c r="R203" s="2"/>
      <c r="S203" s="2"/>
      <c r="T203" s="2"/>
      <c r="U203" s="2"/>
      <c r="V203" s="104"/>
      <c r="W203" s="158"/>
      <c r="X203" s="159"/>
    </row>
    <row r="204" spans="1:24" ht="53.25" customHeight="1">
      <c r="A204" s="129"/>
      <c r="B204" s="299"/>
      <c r="C204" s="116"/>
      <c r="D204" s="491"/>
      <c r="E204" s="553"/>
      <c r="F204" s="491"/>
      <c r="G204" s="164" t="s">
        <v>529</v>
      </c>
      <c r="H204" s="165" t="s">
        <v>530</v>
      </c>
      <c r="I204" s="66" t="s">
        <v>496</v>
      </c>
      <c r="J204" s="103"/>
      <c r="K204" s="1"/>
      <c r="L204" s="1"/>
      <c r="M204" s="1"/>
      <c r="N204" s="2"/>
      <c r="O204" s="2"/>
      <c r="P204" s="2"/>
      <c r="Q204" s="4"/>
      <c r="R204" s="4"/>
      <c r="S204" s="2"/>
      <c r="T204" s="2"/>
      <c r="U204" s="2"/>
      <c r="V204" s="104"/>
      <c r="W204" s="158"/>
      <c r="X204" s="159"/>
    </row>
    <row r="205" spans="1:24" ht="52.5" customHeight="1">
      <c r="A205" s="129"/>
      <c r="B205" s="300"/>
      <c r="C205" s="166"/>
      <c r="D205" s="492"/>
      <c r="E205" s="554"/>
      <c r="F205" s="492"/>
      <c r="G205" s="63" t="s">
        <v>531</v>
      </c>
      <c r="H205" s="63" t="s">
        <v>516</v>
      </c>
      <c r="I205" s="66" t="s">
        <v>502</v>
      </c>
      <c r="J205" s="103"/>
      <c r="K205" s="1"/>
      <c r="L205" s="1"/>
      <c r="M205" s="1"/>
      <c r="N205" s="2"/>
      <c r="O205" s="2"/>
      <c r="P205" s="2"/>
      <c r="Q205" s="2"/>
      <c r="R205" s="4"/>
      <c r="S205" s="2"/>
      <c r="T205" s="2"/>
      <c r="U205" s="2"/>
      <c r="V205" s="104"/>
      <c r="W205" s="158"/>
      <c r="X205" s="159"/>
    </row>
    <row r="206" spans="1:24" ht="63.75" customHeight="1">
      <c r="A206" s="129"/>
      <c r="B206" s="299" t="s">
        <v>489</v>
      </c>
      <c r="C206" s="299" t="s">
        <v>532</v>
      </c>
      <c r="D206" s="299" t="s">
        <v>533</v>
      </c>
      <c r="E206" s="549" t="s">
        <v>534</v>
      </c>
      <c r="F206" s="299" t="s">
        <v>535</v>
      </c>
      <c r="G206" s="160" t="s">
        <v>536</v>
      </c>
      <c r="H206" s="69" t="s">
        <v>537</v>
      </c>
      <c r="I206" s="66" t="s">
        <v>538</v>
      </c>
      <c r="J206" s="7"/>
      <c r="K206" s="8"/>
      <c r="L206" s="8"/>
      <c r="M206" s="8"/>
      <c r="N206" s="8"/>
      <c r="O206" s="8"/>
      <c r="P206" s="3"/>
      <c r="Q206" s="106"/>
      <c r="R206" s="3"/>
      <c r="S206" s="8"/>
      <c r="T206" s="106"/>
      <c r="U206" s="106"/>
      <c r="V206" s="104"/>
      <c r="W206" s="106"/>
      <c r="X206" s="106"/>
    </row>
    <row r="207" spans="1:24" ht="49.5" customHeight="1">
      <c r="A207" s="129"/>
      <c r="B207" s="300"/>
      <c r="C207" s="300"/>
      <c r="D207" s="300"/>
      <c r="E207" s="551"/>
      <c r="F207" s="300"/>
      <c r="G207" s="63" t="s">
        <v>539</v>
      </c>
      <c r="H207" s="66" t="s">
        <v>540</v>
      </c>
      <c r="I207" s="66" t="s">
        <v>541</v>
      </c>
      <c r="J207" s="6"/>
      <c r="K207" s="2"/>
      <c r="L207" s="2"/>
      <c r="M207" s="2"/>
      <c r="N207" s="2"/>
      <c r="O207" s="2"/>
      <c r="P207" s="2"/>
      <c r="Q207" s="1"/>
      <c r="R207" s="1"/>
      <c r="S207" s="1"/>
      <c r="T207" s="1"/>
      <c r="U207" s="4"/>
      <c r="V207" s="102"/>
      <c r="W207" s="1"/>
      <c r="X207" s="1"/>
    </row>
    <row r="208" spans="1:24" ht="207">
      <c r="A208" s="129"/>
      <c r="B208" s="490" t="s">
        <v>489</v>
      </c>
      <c r="C208" s="490" t="s">
        <v>542</v>
      </c>
      <c r="D208" s="490" t="s">
        <v>543</v>
      </c>
      <c r="E208" s="555" t="s">
        <v>544</v>
      </c>
      <c r="F208" s="298" t="s">
        <v>545</v>
      </c>
      <c r="G208" s="167" t="s">
        <v>546</v>
      </c>
      <c r="H208" s="56" t="s">
        <v>547</v>
      </c>
      <c r="I208" s="66" t="s">
        <v>541</v>
      </c>
      <c r="J208" s="6"/>
      <c r="K208" s="4"/>
      <c r="L208" s="4"/>
      <c r="M208" s="1"/>
      <c r="N208" s="1"/>
      <c r="O208" s="1"/>
      <c r="P208" s="1"/>
      <c r="Q208" s="1"/>
      <c r="R208" s="1"/>
      <c r="S208" s="1"/>
      <c r="T208" s="1"/>
      <c r="U208" s="1"/>
      <c r="V208" s="104"/>
      <c r="W208" s="83" t="s">
        <v>548</v>
      </c>
      <c r="X208" s="168">
        <v>1000000</v>
      </c>
    </row>
    <row r="209" spans="1:24" ht="86.25">
      <c r="A209" s="129"/>
      <c r="B209" s="491"/>
      <c r="C209" s="491"/>
      <c r="D209" s="491"/>
      <c r="E209" s="556"/>
      <c r="F209" s="299"/>
      <c r="G209" s="62" t="s">
        <v>549</v>
      </c>
      <c r="H209" s="56" t="s">
        <v>547</v>
      </c>
      <c r="I209" s="66" t="s">
        <v>541</v>
      </c>
      <c r="J209" s="6"/>
      <c r="K209" s="2"/>
      <c r="L209" s="2"/>
      <c r="M209" s="2"/>
      <c r="N209" s="2"/>
      <c r="O209" s="2"/>
      <c r="P209" s="4"/>
      <c r="Q209" s="1"/>
      <c r="R209" s="1"/>
      <c r="S209" s="1"/>
      <c r="T209" s="1"/>
      <c r="U209" s="1"/>
      <c r="V209" s="104"/>
      <c r="W209" s="158"/>
      <c r="X209" s="159"/>
    </row>
    <row r="210" spans="1:24" ht="276">
      <c r="A210" s="129"/>
      <c r="B210" s="492"/>
      <c r="C210" s="492"/>
      <c r="D210" s="492"/>
      <c r="E210" s="557"/>
      <c r="F210" s="300"/>
      <c r="G210" s="63" t="s">
        <v>550</v>
      </c>
      <c r="H210" s="56" t="s">
        <v>551</v>
      </c>
      <c r="I210" s="66" t="s">
        <v>541</v>
      </c>
      <c r="J210" s="2"/>
      <c r="K210" s="2"/>
      <c r="L210" s="2"/>
      <c r="M210" s="2"/>
      <c r="N210" s="2"/>
      <c r="O210" s="4"/>
      <c r="P210" s="4"/>
      <c r="Q210" s="2"/>
      <c r="R210" s="1"/>
      <c r="S210" s="1"/>
      <c r="T210" s="1"/>
      <c r="U210" s="1"/>
      <c r="V210" s="104"/>
      <c r="W210" s="1"/>
      <c r="X210" s="1"/>
    </row>
    <row r="211" spans="1:24" ht="17.25">
      <c r="A211" s="580"/>
      <c r="B211" s="580"/>
      <c r="C211" s="580"/>
      <c r="D211" s="580"/>
      <c r="E211" s="580"/>
      <c r="F211" s="580"/>
      <c r="G211" s="580"/>
      <c r="H211" s="580"/>
      <c r="I211" s="580"/>
      <c r="J211" s="580"/>
      <c r="K211" s="580"/>
      <c r="L211" s="580"/>
      <c r="M211" s="580"/>
      <c r="N211" s="580"/>
      <c r="O211" s="580"/>
      <c r="P211" s="580"/>
      <c r="Q211" s="580"/>
      <c r="R211" s="580"/>
      <c r="S211" s="580"/>
      <c r="T211" s="580"/>
      <c r="U211" s="580"/>
      <c r="V211" s="580"/>
      <c r="W211" s="580"/>
      <c r="X211" s="580"/>
    </row>
    <row r="212" spans="1:24" ht="21.75">
      <c r="E212" s="98"/>
      <c r="F212" s="99"/>
    </row>
    <row r="213" spans="1:24" ht="24.75">
      <c r="A213" s="558" t="s">
        <v>1858</v>
      </c>
      <c r="B213" s="558"/>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row>
    <row r="214" spans="1:24" ht="17.25">
      <c r="A214" s="282"/>
      <c r="B214" s="282"/>
      <c r="C214" s="282"/>
      <c r="D214" s="282"/>
      <c r="E214" s="282"/>
      <c r="F214" s="282"/>
      <c r="G214" s="282"/>
      <c r="H214" s="282"/>
      <c r="I214" s="282"/>
      <c r="J214" s="282"/>
      <c r="K214" s="282"/>
      <c r="L214" s="282"/>
      <c r="M214" s="282"/>
      <c r="N214" s="282"/>
      <c r="O214" s="282"/>
      <c r="P214" s="282"/>
      <c r="Q214" s="282"/>
      <c r="R214" s="282"/>
      <c r="S214" s="282"/>
      <c r="T214" s="282"/>
      <c r="U214" s="282"/>
      <c r="V214" s="282"/>
      <c r="W214" s="282"/>
      <c r="X214" s="282"/>
    </row>
    <row r="215" spans="1:24" ht="17.25">
      <c r="A215" s="33">
        <v>1</v>
      </c>
      <c r="B215" s="35">
        <v>2</v>
      </c>
      <c r="C215" s="35">
        <v>3</v>
      </c>
      <c r="D215" s="35">
        <v>4</v>
      </c>
      <c r="E215" s="35">
        <v>5</v>
      </c>
      <c r="F215" s="35">
        <v>6</v>
      </c>
      <c r="G215" s="35">
        <v>7</v>
      </c>
      <c r="H215" s="35">
        <v>8</v>
      </c>
      <c r="I215" s="35">
        <v>9</v>
      </c>
      <c r="J215" s="473">
        <v>10</v>
      </c>
      <c r="K215" s="473"/>
      <c r="L215" s="473"/>
      <c r="M215" s="473"/>
      <c r="N215" s="473"/>
      <c r="O215" s="473"/>
      <c r="P215" s="473"/>
      <c r="Q215" s="473"/>
      <c r="R215" s="473"/>
      <c r="S215" s="473"/>
      <c r="T215" s="473"/>
      <c r="U215" s="473"/>
      <c r="V215" s="473">
        <v>11</v>
      </c>
      <c r="W215" s="473"/>
      <c r="X215" s="473"/>
    </row>
    <row r="216" spans="1:24" ht="17.25">
      <c r="A216" s="317" t="s">
        <v>2</v>
      </c>
      <c r="B216" s="317" t="s">
        <v>3</v>
      </c>
      <c r="C216" s="317" t="s">
        <v>4</v>
      </c>
      <c r="D216" s="317" t="s">
        <v>5</v>
      </c>
      <c r="E216" s="317" t="s">
        <v>6</v>
      </c>
      <c r="F216" s="317" t="s">
        <v>7</v>
      </c>
      <c r="G216" s="317" t="s">
        <v>8</v>
      </c>
      <c r="H216" s="317" t="s">
        <v>9</v>
      </c>
      <c r="I216" s="317" t="s">
        <v>10</v>
      </c>
      <c r="J216" s="317" t="s">
        <v>11</v>
      </c>
      <c r="K216" s="317"/>
      <c r="L216" s="317"/>
      <c r="M216" s="317"/>
      <c r="N216" s="317"/>
      <c r="O216" s="317"/>
      <c r="P216" s="317"/>
      <c r="Q216" s="317"/>
      <c r="R216" s="317"/>
      <c r="S216" s="317"/>
      <c r="T216" s="317"/>
      <c r="U216" s="317"/>
      <c r="V216" s="317" t="s">
        <v>12</v>
      </c>
      <c r="W216" s="317"/>
      <c r="X216" s="317"/>
    </row>
    <row r="217" spans="1:24" ht="17.25">
      <c r="A217" s="317"/>
      <c r="B217" s="317"/>
      <c r="C217" s="317"/>
      <c r="D217" s="317"/>
      <c r="E217" s="317"/>
      <c r="F217" s="317"/>
      <c r="G217" s="317"/>
      <c r="H217" s="317"/>
      <c r="I217" s="317"/>
      <c r="J217" s="559" t="s">
        <v>13</v>
      </c>
      <c r="K217" s="559"/>
      <c r="L217" s="559"/>
      <c r="M217" s="559" t="s">
        <v>14</v>
      </c>
      <c r="N217" s="559"/>
      <c r="O217" s="559"/>
      <c r="P217" s="559" t="s">
        <v>15</v>
      </c>
      <c r="Q217" s="559"/>
      <c r="R217" s="559"/>
      <c r="S217" s="559" t="s">
        <v>16</v>
      </c>
      <c r="T217" s="559"/>
      <c r="U217" s="559"/>
      <c r="V217" s="317" t="s">
        <v>17</v>
      </c>
      <c r="W217" s="401" t="s">
        <v>18</v>
      </c>
      <c r="X217" s="405"/>
    </row>
    <row r="218" spans="1:24" ht="17.25">
      <c r="A218" s="317"/>
      <c r="B218" s="317"/>
      <c r="C218" s="317"/>
      <c r="D218" s="318"/>
      <c r="E218" s="318"/>
      <c r="F218" s="318"/>
      <c r="G218" s="318"/>
      <c r="H218" s="318"/>
      <c r="I218" s="318"/>
      <c r="J218" s="36"/>
      <c r="K218" s="36"/>
      <c r="L218" s="36"/>
      <c r="M218" s="36"/>
      <c r="N218" s="36"/>
      <c r="O218" s="36"/>
      <c r="P218" s="36"/>
      <c r="Q218" s="36"/>
      <c r="R218" s="36"/>
      <c r="S218" s="36"/>
      <c r="T218" s="36"/>
      <c r="U218" s="36"/>
      <c r="V218" s="317"/>
      <c r="W218" s="560"/>
      <c r="X218" s="561"/>
    </row>
    <row r="219" spans="1:24" ht="34.5">
      <c r="A219" s="317"/>
      <c r="B219" s="317"/>
      <c r="C219" s="317"/>
      <c r="D219" s="318"/>
      <c r="E219" s="318"/>
      <c r="F219" s="318"/>
      <c r="G219" s="318"/>
      <c r="H219" s="318"/>
      <c r="I219" s="318"/>
      <c r="J219" s="12">
        <v>1</v>
      </c>
      <c r="K219" s="12">
        <v>2</v>
      </c>
      <c r="L219" s="12">
        <v>3</v>
      </c>
      <c r="M219" s="12">
        <v>4</v>
      </c>
      <c r="N219" s="12">
        <v>5</v>
      </c>
      <c r="O219" s="12">
        <v>6</v>
      </c>
      <c r="P219" s="12">
        <v>7</v>
      </c>
      <c r="Q219" s="12">
        <v>8</v>
      </c>
      <c r="R219" s="12">
        <v>9</v>
      </c>
      <c r="S219" s="12">
        <v>10</v>
      </c>
      <c r="T219" s="12">
        <v>11</v>
      </c>
      <c r="U219" s="12">
        <v>12</v>
      </c>
      <c r="V219" s="317"/>
      <c r="W219" s="11" t="s">
        <v>19</v>
      </c>
      <c r="X219" s="11" t="s">
        <v>20</v>
      </c>
    </row>
    <row r="220" spans="1:24" ht="51.75">
      <c r="A220" s="298"/>
      <c r="B220" s="298" t="s">
        <v>552</v>
      </c>
      <c r="C220" s="298" t="s">
        <v>553</v>
      </c>
      <c r="D220" s="485" t="s">
        <v>554</v>
      </c>
      <c r="E220" s="298" t="s">
        <v>555</v>
      </c>
      <c r="F220" s="298" t="s">
        <v>556</v>
      </c>
      <c r="G220" s="63" t="s">
        <v>557</v>
      </c>
      <c r="H220" s="63" t="s">
        <v>558</v>
      </c>
      <c r="I220" s="328" t="s">
        <v>559</v>
      </c>
      <c r="J220" s="37"/>
      <c r="K220" s="38"/>
      <c r="L220" s="38"/>
      <c r="M220" s="38"/>
      <c r="N220" s="38"/>
      <c r="O220" s="38"/>
      <c r="P220" s="38"/>
      <c r="Q220" s="38"/>
      <c r="R220" s="38"/>
      <c r="S220" s="38"/>
      <c r="T220" s="38"/>
      <c r="U220" s="38"/>
      <c r="V220" s="301" t="s">
        <v>24</v>
      </c>
      <c r="W220" s="562" t="s">
        <v>560</v>
      </c>
      <c r="X220" s="19" t="s">
        <v>561</v>
      </c>
    </row>
    <row r="221" spans="1:24" ht="241.5">
      <c r="A221" s="299"/>
      <c r="B221" s="299"/>
      <c r="C221" s="299"/>
      <c r="D221" s="486"/>
      <c r="E221" s="299"/>
      <c r="F221" s="299"/>
      <c r="G221" s="63" t="s">
        <v>562</v>
      </c>
      <c r="H221" s="63" t="s">
        <v>563</v>
      </c>
      <c r="I221" s="493"/>
      <c r="J221" s="37"/>
      <c r="K221" s="38"/>
      <c r="L221" s="38"/>
      <c r="M221" s="38"/>
      <c r="N221" s="38"/>
      <c r="O221" s="38"/>
      <c r="P221" s="38"/>
      <c r="Q221" s="38"/>
      <c r="R221" s="38"/>
      <c r="S221" s="38"/>
      <c r="T221" s="38"/>
      <c r="U221" s="38"/>
      <c r="V221" s="302"/>
      <c r="W221" s="563"/>
      <c r="X221" s="22"/>
    </row>
    <row r="222" spans="1:24" ht="258.75">
      <c r="A222" s="300"/>
      <c r="B222" s="300"/>
      <c r="C222" s="300"/>
      <c r="D222" s="487"/>
      <c r="E222" s="300"/>
      <c r="F222" s="300"/>
      <c r="G222" s="63" t="s">
        <v>564</v>
      </c>
      <c r="H222" s="16" t="s">
        <v>565</v>
      </c>
      <c r="I222" s="329"/>
      <c r="J222" s="39"/>
      <c r="K222" s="40"/>
      <c r="L222" s="41"/>
      <c r="M222" s="40"/>
      <c r="N222" s="40"/>
      <c r="O222" s="41"/>
      <c r="P222" s="40"/>
      <c r="Q222" s="40"/>
      <c r="R222" s="41"/>
      <c r="S222" s="40"/>
      <c r="T222" s="40"/>
      <c r="U222" s="41"/>
      <c r="V222" s="303"/>
      <c r="W222" s="26" t="s">
        <v>566</v>
      </c>
      <c r="X222" s="27" t="s">
        <v>567</v>
      </c>
    </row>
    <row r="223" spans="1:24" ht="138">
      <c r="A223" s="298"/>
      <c r="B223" s="298" t="s">
        <v>568</v>
      </c>
      <c r="C223" s="298" t="s">
        <v>569</v>
      </c>
      <c r="D223" s="298" t="s">
        <v>24</v>
      </c>
      <c r="E223" s="298" t="s">
        <v>570</v>
      </c>
      <c r="F223" s="310" t="s">
        <v>571</v>
      </c>
      <c r="G223" s="63" t="s">
        <v>572</v>
      </c>
      <c r="H223" s="28" t="s">
        <v>573</v>
      </c>
      <c r="I223" s="328" t="s">
        <v>574</v>
      </c>
      <c r="J223" s="42"/>
      <c r="K223" s="43"/>
      <c r="L223" s="38"/>
      <c r="M223" s="43"/>
      <c r="N223" s="43"/>
      <c r="O223" s="38"/>
      <c r="P223" s="43"/>
      <c r="Q223" s="43"/>
      <c r="R223" s="38"/>
      <c r="S223" s="43"/>
      <c r="T223" s="43"/>
      <c r="U223" s="38"/>
      <c r="V223" s="564" t="s">
        <v>24</v>
      </c>
      <c r="W223" s="567" t="s">
        <v>24</v>
      </c>
      <c r="X223" s="567" t="s">
        <v>24</v>
      </c>
    </row>
    <row r="224" spans="1:24" ht="51.75">
      <c r="A224" s="299"/>
      <c r="B224" s="299"/>
      <c r="C224" s="299"/>
      <c r="D224" s="299"/>
      <c r="E224" s="299"/>
      <c r="F224" s="310"/>
      <c r="G224" s="63" t="s">
        <v>575</v>
      </c>
      <c r="H224" s="571" t="s">
        <v>576</v>
      </c>
      <c r="I224" s="493"/>
      <c r="J224" s="42"/>
      <c r="K224" s="43"/>
      <c r="L224" s="38"/>
      <c r="M224" s="43"/>
      <c r="N224" s="43"/>
      <c r="O224" s="38"/>
      <c r="P224" s="43"/>
      <c r="Q224" s="43"/>
      <c r="R224" s="38"/>
      <c r="S224" s="43"/>
      <c r="T224" s="43"/>
      <c r="U224" s="38"/>
      <c r="V224" s="565"/>
      <c r="W224" s="568"/>
      <c r="X224" s="568"/>
    </row>
    <row r="225" spans="1:24" ht="51.75">
      <c r="A225" s="300"/>
      <c r="B225" s="300"/>
      <c r="C225" s="300"/>
      <c r="D225" s="300"/>
      <c r="E225" s="300"/>
      <c r="F225" s="310"/>
      <c r="G225" s="63" t="s">
        <v>577</v>
      </c>
      <c r="H225" s="571"/>
      <c r="I225" s="329"/>
      <c r="J225" s="42"/>
      <c r="K225" s="43"/>
      <c r="L225" s="38"/>
      <c r="M225" s="43"/>
      <c r="N225" s="43"/>
      <c r="O225" s="38"/>
      <c r="P225" s="43"/>
      <c r="Q225" s="43"/>
      <c r="R225" s="38"/>
      <c r="S225" s="43"/>
      <c r="T225" s="43"/>
      <c r="U225" s="38"/>
      <c r="V225" s="566"/>
      <c r="W225" s="569"/>
      <c r="X225" s="569"/>
    </row>
    <row r="226" spans="1:24" ht="34.5">
      <c r="A226" s="298"/>
      <c r="B226" s="298" t="s">
        <v>578</v>
      </c>
      <c r="C226" s="298" t="s">
        <v>579</v>
      </c>
      <c r="D226" s="298" t="s">
        <v>24</v>
      </c>
      <c r="E226" s="298" t="s">
        <v>580</v>
      </c>
      <c r="F226" s="298" t="s">
        <v>581</v>
      </c>
      <c r="G226" s="63" t="s">
        <v>582</v>
      </c>
      <c r="H226" s="570" t="s">
        <v>583</v>
      </c>
      <c r="I226" s="328" t="s">
        <v>584</v>
      </c>
      <c r="J226" s="39"/>
      <c r="K226" s="59"/>
      <c r="L226" s="41"/>
      <c r="M226" s="44"/>
      <c r="N226" s="40"/>
      <c r="O226" s="41"/>
      <c r="P226" s="40"/>
      <c r="Q226" s="40"/>
      <c r="R226" s="41"/>
      <c r="S226" s="40"/>
      <c r="T226" s="40"/>
      <c r="U226" s="41"/>
      <c r="V226" s="564" t="s">
        <v>585</v>
      </c>
      <c r="W226" s="301" t="s">
        <v>24</v>
      </c>
      <c r="X226" s="572" t="s">
        <v>24</v>
      </c>
    </row>
    <row r="227" spans="1:24" ht="51.75">
      <c r="A227" s="299"/>
      <c r="B227" s="299"/>
      <c r="C227" s="299"/>
      <c r="D227" s="299"/>
      <c r="E227" s="299"/>
      <c r="F227" s="299"/>
      <c r="G227" s="63" t="s">
        <v>586</v>
      </c>
      <c r="H227" s="493"/>
      <c r="I227" s="493"/>
      <c r="J227" s="39"/>
      <c r="K227" s="59"/>
      <c r="L227" s="41"/>
      <c r="M227" s="44"/>
      <c r="N227" s="40"/>
      <c r="O227" s="41"/>
      <c r="P227" s="40"/>
      <c r="Q227" s="40"/>
      <c r="R227" s="41"/>
      <c r="S227" s="40"/>
      <c r="T227" s="40"/>
      <c r="U227" s="41"/>
      <c r="V227" s="565"/>
      <c r="W227" s="302"/>
      <c r="X227" s="573"/>
    </row>
    <row r="228" spans="1:24" ht="51.75">
      <c r="A228" s="300"/>
      <c r="B228" s="300"/>
      <c r="C228" s="300"/>
      <c r="D228" s="300"/>
      <c r="E228" s="300"/>
      <c r="F228" s="300"/>
      <c r="G228" s="63" t="s">
        <v>587</v>
      </c>
      <c r="H228" s="329"/>
      <c r="I228" s="329"/>
      <c r="J228" s="39"/>
      <c r="K228" s="59"/>
      <c r="L228" s="41"/>
      <c r="M228" s="44"/>
      <c r="N228" s="40"/>
      <c r="O228" s="41"/>
      <c r="P228" s="40"/>
      <c r="Q228" s="40"/>
      <c r="R228" s="41"/>
      <c r="S228" s="40"/>
      <c r="T228" s="40"/>
      <c r="U228" s="41"/>
      <c r="V228" s="566"/>
      <c r="W228" s="303"/>
      <c r="X228" s="574"/>
    </row>
    <row r="229" spans="1:24" ht="51.75">
      <c r="A229" s="298"/>
      <c r="B229" s="298" t="s">
        <v>588</v>
      </c>
      <c r="C229" s="298" t="s">
        <v>589</v>
      </c>
      <c r="D229" s="408" t="s">
        <v>590</v>
      </c>
      <c r="E229" s="298" t="s">
        <v>591</v>
      </c>
      <c r="F229" s="298" t="s">
        <v>592</v>
      </c>
      <c r="G229" s="63" t="s">
        <v>593</v>
      </c>
      <c r="H229" s="328" t="s">
        <v>594</v>
      </c>
      <c r="I229" s="328" t="s">
        <v>595</v>
      </c>
      <c r="J229" s="45"/>
      <c r="K229" s="41"/>
      <c r="L229" s="41"/>
      <c r="M229" s="41"/>
      <c r="N229" s="41"/>
      <c r="O229" s="41"/>
      <c r="P229" s="41"/>
      <c r="Q229" s="41"/>
      <c r="R229" s="41"/>
      <c r="S229" s="41"/>
      <c r="T229" s="41"/>
      <c r="U229" s="41"/>
      <c r="V229" s="564" t="s">
        <v>24</v>
      </c>
      <c r="W229" s="562" t="s">
        <v>596</v>
      </c>
      <c r="X229" s="577" t="s">
        <v>597</v>
      </c>
    </row>
    <row r="230" spans="1:24" ht="51.75">
      <c r="A230" s="299"/>
      <c r="B230" s="299"/>
      <c r="C230" s="299"/>
      <c r="D230" s="409"/>
      <c r="E230" s="299"/>
      <c r="F230" s="299"/>
      <c r="G230" s="63" t="s">
        <v>598</v>
      </c>
      <c r="H230" s="493"/>
      <c r="I230" s="493"/>
      <c r="J230" s="45"/>
      <c r="K230" s="41"/>
      <c r="L230" s="41"/>
      <c r="M230" s="41"/>
      <c r="N230" s="41"/>
      <c r="O230" s="41"/>
      <c r="P230" s="41"/>
      <c r="Q230" s="41"/>
      <c r="R230" s="41"/>
      <c r="S230" s="41"/>
      <c r="T230" s="41"/>
      <c r="U230" s="41"/>
      <c r="V230" s="565"/>
      <c r="W230" s="575"/>
      <c r="X230" s="578"/>
    </row>
    <row r="231" spans="1:24" ht="51.75">
      <c r="A231" s="299"/>
      <c r="B231" s="299"/>
      <c r="C231" s="299"/>
      <c r="D231" s="409"/>
      <c r="E231" s="299"/>
      <c r="F231" s="299"/>
      <c r="G231" s="63" t="s">
        <v>599</v>
      </c>
      <c r="H231" s="493"/>
      <c r="I231" s="493"/>
      <c r="J231" s="45"/>
      <c r="K231" s="41"/>
      <c r="L231" s="41"/>
      <c r="M231" s="41"/>
      <c r="N231" s="41"/>
      <c r="O231" s="41"/>
      <c r="P231" s="41"/>
      <c r="Q231" s="41"/>
      <c r="R231" s="41"/>
      <c r="S231" s="41"/>
      <c r="T231" s="41"/>
      <c r="U231" s="41"/>
      <c r="V231" s="565"/>
      <c r="W231" s="576"/>
      <c r="X231" s="579"/>
    </row>
    <row r="232" spans="1:24" ht="86.25">
      <c r="A232" s="300"/>
      <c r="B232" s="300"/>
      <c r="C232" s="300"/>
      <c r="D232" s="410"/>
      <c r="E232" s="300"/>
      <c r="F232" s="300"/>
      <c r="G232" s="63" t="s">
        <v>600</v>
      </c>
      <c r="H232" s="329"/>
      <c r="I232" s="329"/>
      <c r="J232" s="45"/>
      <c r="K232" s="41"/>
      <c r="L232" s="41"/>
      <c r="M232" s="41"/>
      <c r="N232" s="41"/>
      <c r="O232" s="41"/>
      <c r="P232" s="41"/>
      <c r="Q232" s="41"/>
      <c r="R232" s="41"/>
      <c r="S232" s="41"/>
      <c r="T232" s="41"/>
      <c r="U232" s="41"/>
      <c r="V232" s="566"/>
      <c r="W232" s="30" t="s">
        <v>601</v>
      </c>
      <c r="X232" s="31" t="s">
        <v>24</v>
      </c>
    </row>
    <row r="233" spans="1:24" ht="17.25">
      <c r="A233" s="580"/>
      <c r="B233" s="580"/>
      <c r="C233" s="580"/>
      <c r="D233" s="580"/>
      <c r="E233" s="580"/>
      <c r="F233" s="580"/>
      <c r="G233" s="580"/>
      <c r="H233" s="580"/>
      <c r="I233" s="580"/>
      <c r="J233" s="580"/>
      <c r="K233" s="580"/>
      <c r="L233" s="580"/>
      <c r="M233" s="580"/>
      <c r="N233" s="580"/>
      <c r="O233" s="580"/>
      <c r="P233" s="580"/>
      <c r="Q233" s="580"/>
      <c r="R233" s="580"/>
      <c r="S233" s="580"/>
      <c r="T233" s="580"/>
      <c r="U233" s="580"/>
      <c r="V233" s="580"/>
      <c r="W233" s="580"/>
      <c r="X233" s="580"/>
    </row>
    <row r="234" spans="1:24" ht="21.75">
      <c r="E234" s="98"/>
      <c r="F234" s="98"/>
    </row>
    <row r="235" spans="1:24" ht="24.75">
      <c r="A235" s="312" t="s">
        <v>1857</v>
      </c>
      <c r="B235" s="581"/>
      <c r="C235" s="581"/>
      <c r="D235" s="581"/>
      <c r="E235" s="581"/>
      <c r="F235" s="581"/>
      <c r="G235" s="581"/>
      <c r="H235" s="581"/>
      <c r="I235" s="581"/>
      <c r="J235" s="581"/>
      <c r="K235" s="581"/>
      <c r="L235" s="581"/>
      <c r="M235" s="581"/>
      <c r="N235" s="581"/>
      <c r="O235" s="581"/>
      <c r="P235" s="581"/>
      <c r="Q235" s="581"/>
      <c r="R235" s="581"/>
      <c r="S235" s="581"/>
      <c r="T235" s="581"/>
      <c r="U235" s="581"/>
      <c r="V235" s="581"/>
      <c r="W235" s="581"/>
      <c r="X235" s="581"/>
    </row>
    <row r="236" spans="1:24" ht="17.25">
      <c r="A236" s="281"/>
      <c r="B236" s="281"/>
      <c r="C236" s="281"/>
      <c r="D236" s="281"/>
      <c r="E236" s="281"/>
      <c r="F236" s="281"/>
      <c r="G236" s="281"/>
      <c r="H236" s="281"/>
      <c r="I236" s="281"/>
      <c r="J236" s="281"/>
      <c r="K236" s="281"/>
      <c r="L236" s="281"/>
      <c r="M236" s="281"/>
      <c r="N236" s="281"/>
      <c r="O236" s="281"/>
      <c r="P236" s="281"/>
      <c r="Q236" s="281"/>
      <c r="R236" s="281"/>
      <c r="S236" s="281"/>
      <c r="T236" s="281"/>
      <c r="U236" s="281"/>
      <c r="V236" s="281"/>
      <c r="W236" s="281"/>
      <c r="X236" s="281"/>
    </row>
    <row r="237" spans="1:24" ht="17.25">
      <c r="A237" s="32">
        <v>1</v>
      </c>
      <c r="B237" s="9">
        <v>2</v>
      </c>
      <c r="C237" s="9">
        <v>3</v>
      </c>
      <c r="D237" s="9">
        <v>4</v>
      </c>
      <c r="E237" s="9">
        <v>5</v>
      </c>
      <c r="F237" s="35">
        <v>6</v>
      </c>
      <c r="G237" s="9">
        <v>7</v>
      </c>
      <c r="H237" s="35">
        <v>8</v>
      </c>
      <c r="I237" s="9">
        <v>9</v>
      </c>
      <c r="J237" s="342">
        <v>10</v>
      </c>
      <c r="K237" s="342"/>
      <c r="L237" s="342"/>
      <c r="M237" s="342"/>
      <c r="N237" s="342"/>
      <c r="O237" s="342"/>
      <c r="P237" s="342"/>
      <c r="Q237" s="342"/>
      <c r="R237" s="342"/>
      <c r="S237" s="342"/>
      <c r="T237" s="342"/>
      <c r="U237" s="342"/>
      <c r="V237" s="342">
        <v>11</v>
      </c>
      <c r="W237" s="342"/>
      <c r="X237" s="342"/>
    </row>
    <row r="238" spans="1:24" ht="17.25">
      <c r="A238" s="316" t="s">
        <v>2</v>
      </c>
      <c r="B238" s="317" t="s">
        <v>3</v>
      </c>
      <c r="C238" s="317" t="s">
        <v>4</v>
      </c>
      <c r="D238" s="317" t="s">
        <v>5</v>
      </c>
      <c r="E238" s="316" t="s">
        <v>6</v>
      </c>
      <c r="F238" s="317" t="s">
        <v>7</v>
      </c>
      <c r="G238" s="317" t="s">
        <v>8</v>
      </c>
      <c r="H238" s="317" t="s">
        <v>9</v>
      </c>
      <c r="I238" s="317" t="s">
        <v>10</v>
      </c>
      <c r="J238" s="316" t="s">
        <v>11</v>
      </c>
      <c r="K238" s="316"/>
      <c r="L238" s="316"/>
      <c r="M238" s="316"/>
      <c r="N238" s="316"/>
      <c r="O238" s="316"/>
      <c r="P238" s="316"/>
      <c r="Q238" s="316"/>
      <c r="R238" s="316"/>
      <c r="S238" s="316"/>
      <c r="T238" s="316"/>
      <c r="U238" s="316"/>
      <c r="V238" s="316" t="s">
        <v>12</v>
      </c>
      <c r="W238" s="316"/>
      <c r="X238" s="316"/>
    </row>
    <row r="239" spans="1:24" ht="17.25">
      <c r="A239" s="316"/>
      <c r="B239" s="317"/>
      <c r="C239" s="317"/>
      <c r="D239" s="317"/>
      <c r="E239" s="316"/>
      <c r="F239" s="317"/>
      <c r="G239" s="317"/>
      <c r="H239" s="317"/>
      <c r="I239" s="317"/>
      <c r="J239" s="320" t="s">
        <v>13</v>
      </c>
      <c r="K239" s="320"/>
      <c r="L239" s="320"/>
      <c r="M239" s="320" t="s">
        <v>14</v>
      </c>
      <c r="N239" s="320"/>
      <c r="O239" s="320"/>
      <c r="P239" s="320" t="s">
        <v>15</v>
      </c>
      <c r="Q239" s="320"/>
      <c r="R239" s="320"/>
      <c r="S239" s="320" t="s">
        <v>16</v>
      </c>
      <c r="T239" s="320"/>
      <c r="U239" s="320"/>
      <c r="V239" s="317" t="s">
        <v>17</v>
      </c>
      <c r="W239" s="321" t="s">
        <v>18</v>
      </c>
      <c r="X239" s="321"/>
    </row>
    <row r="240" spans="1:24" ht="18" thickBot="1">
      <c r="A240" s="319"/>
      <c r="B240" s="318"/>
      <c r="C240" s="318"/>
      <c r="D240" s="318"/>
      <c r="E240" s="319"/>
      <c r="F240" s="318"/>
      <c r="G240" s="318"/>
      <c r="H240" s="318"/>
      <c r="I240" s="318"/>
      <c r="J240" s="13">
        <v>1</v>
      </c>
      <c r="K240" s="13">
        <v>2</v>
      </c>
      <c r="L240" s="13">
        <v>3</v>
      </c>
      <c r="M240" s="13">
        <v>4</v>
      </c>
      <c r="N240" s="13">
        <v>5</v>
      </c>
      <c r="O240" s="13">
        <v>6</v>
      </c>
      <c r="P240" s="13">
        <v>7</v>
      </c>
      <c r="Q240" s="13">
        <v>8</v>
      </c>
      <c r="R240" s="13">
        <v>9</v>
      </c>
      <c r="S240" s="13">
        <v>10</v>
      </c>
      <c r="T240" s="13">
        <v>11</v>
      </c>
      <c r="U240" s="13">
        <v>12</v>
      </c>
      <c r="V240" s="318"/>
      <c r="W240" s="13" t="s">
        <v>19</v>
      </c>
      <c r="X240" s="13" t="s">
        <v>20</v>
      </c>
    </row>
    <row r="241" spans="1:24" ht="189.75">
      <c r="A241" s="582"/>
      <c r="B241" s="585" t="s">
        <v>602</v>
      </c>
      <c r="C241" s="585" t="s">
        <v>603</v>
      </c>
      <c r="D241" s="585" t="s">
        <v>604</v>
      </c>
      <c r="E241" s="585" t="s">
        <v>605</v>
      </c>
      <c r="F241" s="585" t="s">
        <v>606</v>
      </c>
      <c r="G241" s="169" t="s">
        <v>607</v>
      </c>
      <c r="H241" s="587" t="s">
        <v>608</v>
      </c>
      <c r="I241" s="585" t="s">
        <v>609</v>
      </c>
      <c r="J241" s="170"/>
      <c r="K241" s="171"/>
      <c r="L241" s="171"/>
      <c r="M241" s="171"/>
      <c r="N241" s="171"/>
      <c r="O241" s="171"/>
      <c r="P241" s="171"/>
      <c r="Q241" s="171"/>
      <c r="R241" s="171"/>
      <c r="S241" s="171"/>
      <c r="T241" s="171"/>
      <c r="U241" s="171"/>
      <c r="V241" s="171"/>
      <c r="W241" s="88"/>
      <c r="X241" s="81"/>
    </row>
    <row r="242" spans="1:24" ht="155.25">
      <c r="A242" s="583"/>
      <c r="B242" s="299"/>
      <c r="C242" s="299"/>
      <c r="D242" s="299"/>
      <c r="E242" s="299"/>
      <c r="F242" s="299"/>
      <c r="G242" s="63" t="s">
        <v>610</v>
      </c>
      <c r="H242" s="310"/>
      <c r="I242" s="299"/>
      <c r="J242" s="29"/>
      <c r="K242" s="60"/>
      <c r="L242" s="60"/>
      <c r="M242" s="60"/>
      <c r="N242" s="60"/>
      <c r="O242" s="60"/>
      <c r="P242" s="60"/>
      <c r="Q242" s="60"/>
      <c r="R242" s="60"/>
      <c r="S242" s="60"/>
      <c r="T242" s="60"/>
      <c r="U242" s="60"/>
      <c r="V242" s="60"/>
      <c r="W242" s="55"/>
      <c r="X242" s="91"/>
    </row>
    <row r="243" spans="1:24" ht="103.5">
      <c r="A243" s="583"/>
      <c r="B243" s="299"/>
      <c r="C243" s="299"/>
      <c r="D243" s="299"/>
      <c r="E243" s="299"/>
      <c r="F243" s="299"/>
      <c r="G243" s="16" t="s">
        <v>611</v>
      </c>
      <c r="H243" s="298"/>
      <c r="I243" s="299"/>
      <c r="J243" s="89"/>
      <c r="K243" s="90"/>
      <c r="L243" s="141"/>
      <c r="M243" s="90"/>
      <c r="N243" s="90"/>
      <c r="O243" s="141"/>
      <c r="P243" s="90"/>
      <c r="Q243" s="90"/>
      <c r="R243" s="141"/>
      <c r="S243" s="90"/>
      <c r="T243" s="90"/>
      <c r="U243" s="141"/>
      <c r="V243" s="141"/>
      <c r="W243" s="94"/>
      <c r="X243" s="172"/>
    </row>
    <row r="244" spans="1:24" ht="121.5" thickBot="1">
      <c r="A244" s="584"/>
      <c r="B244" s="586"/>
      <c r="C244" s="586"/>
      <c r="D244" s="586"/>
      <c r="E244" s="586"/>
      <c r="F244" s="586"/>
      <c r="G244" s="63" t="s">
        <v>612</v>
      </c>
      <c r="H244" s="63" t="s">
        <v>613</v>
      </c>
      <c r="I244" s="586"/>
      <c r="J244" s="93"/>
      <c r="K244" s="93"/>
      <c r="L244" s="173"/>
      <c r="M244" s="93"/>
      <c r="N244" s="93"/>
      <c r="O244" s="173"/>
      <c r="P244" s="93"/>
      <c r="Q244" s="93"/>
      <c r="R244" s="173"/>
      <c r="S244" s="93"/>
      <c r="T244" s="93"/>
      <c r="U244" s="173"/>
      <c r="V244" s="93"/>
      <c r="W244" s="174" t="s">
        <v>614</v>
      </c>
      <c r="X244" s="175">
        <v>200000</v>
      </c>
    </row>
    <row r="245" spans="1:24" ht="86.25">
      <c r="A245" s="582"/>
      <c r="B245" s="587" t="s">
        <v>602</v>
      </c>
      <c r="C245" s="589" t="s">
        <v>615</v>
      </c>
      <c r="D245" s="592" t="s">
        <v>616</v>
      </c>
      <c r="E245" s="587" t="s">
        <v>617</v>
      </c>
      <c r="F245" s="587" t="s">
        <v>618</v>
      </c>
      <c r="G245" s="25" t="s">
        <v>619</v>
      </c>
      <c r="H245" s="25" t="s">
        <v>620</v>
      </c>
      <c r="I245" s="585" t="s">
        <v>621</v>
      </c>
      <c r="J245" s="170"/>
      <c r="K245" s="171"/>
      <c r="L245" s="171"/>
      <c r="M245" s="171"/>
      <c r="N245" s="171"/>
      <c r="O245" s="171"/>
      <c r="P245" s="171"/>
      <c r="Q245" s="171"/>
      <c r="R245" s="171"/>
      <c r="S245" s="171"/>
      <c r="T245" s="171"/>
      <c r="U245" s="171"/>
      <c r="V245" s="171"/>
      <c r="W245" s="88"/>
      <c r="X245" s="81"/>
    </row>
    <row r="246" spans="1:24" ht="155.25">
      <c r="A246" s="583"/>
      <c r="B246" s="310"/>
      <c r="C246" s="590"/>
      <c r="D246" s="593"/>
      <c r="E246" s="310"/>
      <c r="F246" s="310"/>
      <c r="G246" s="16" t="s">
        <v>622</v>
      </c>
      <c r="H246" s="63" t="s">
        <v>623</v>
      </c>
      <c r="I246" s="299"/>
      <c r="J246" s="29"/>
      <c r="K246" s="60"/>
      <c r="L246" s="60"/>
      <c r="M246" s="60"/>
      <c r="N246" s="60"/>
      <c r="O246" s="60"/>
      <c r="P246" s="60"/>
      <c r="Q246" s="60"/>
      <c r="R246" s="60"/>
      <c r="S246" s="60"/>
      <c r="T246" s="60"/>
      <c r="U246" s="60"/>
      <c r="V246" s="60"/>
      <c r="W246" s="55"/>
      <c r="X246" s="91"/>
    </row>
    <row r="247" spans="1:24" ht="121.5" thickBot="1">
      <c r="A247" s="583"/>
      <c r="B247" s="298"/>
      <c r="C247" s="534"/>
      <c r="D247" s="594"/>
      <c r="E247" s="298"/>
      <c r="F247" s="298"/>
      <c r="G247" s="84" t="s">
        <v>624</v>
      </c>
      <c r="H247" s="84" t="s">
        <v>625</v>
      </c>
      <c r="I247" s="299"/>
      <c r="J247" s="177"/>
      <c r="K247" s="141"/>
      <c r="L247" s="141"/>
      <c r="M247" s="141"/>
      <c r="N247" s="141"/>
      <c r="O247" s="141"/>
      <c r="P247" s="141"/>
      <c r="Q247" s="141"/>
      <c r="R247" s="141"/>
      <c r="S247" s="141"/>
      <c r="T247" s="141"/>
      <c r="U247" s="141"/>
      <c r="V247" s="141"/>
      <c r="W247" s="64"/>
      <c r="X247" s="178"/>
    </row>
    <row r="248" spans="1:24" ht="121.5" thickBot="1">
      <c r="A248" s="584"/>
      <c r="B248" s="588"/>
      <c r="C248" s="591"/>
      <c r="D248" s="595"/>
      <c r="E248" s="588"/>
      <c r="F248" s="588"/>
      <c r="G248" s="16" t="s">
        <v>612</v>
      </c>
      <c r="H248" s="16" t="s">
        <v>626</v>
      </c>
      <c r="I248" s="586"/>
      <c r="J248" s="179"/>
      <c r="K248" s="93"/>
      <c r="L248" s="173"/>
      <c r="M248" s="93"/>
      <c r="N248" s="93"/>
      <c r="O248" s="173"/>
      <c r="P248" s="93"/>
      <c r="Q248" s="93"/>
      <c r="R248" s="173"/>
      <c r="S248" s="93"/>
      <c r="T248" s="93"/>
      <c r="U248" s="173"/>
      <c r="V248" s="93"/>
      <c r="W248" s="16" t="s">
        <v>614</v>
      </c>
      <c r="X248" s="175">
        <v>200000</v>
      </c>
    </row>
    <row r="249" spans="1:24" ht="190.5" thickBot="1">
      <c r="A249" s="582"/>
      <c r="B249" s="585" t="s">
        <v>627</v>
      </c>
      <c r="C249" s="597" t="s">
        <v>628</v>
      </c>
      <c r="D249" s="599" t="s">
        <v>629</v>
      </c>
      <c r="E249" s="585" t="s">
        <v>630</v>
      </c>
      <c r="F249" s="585" t="s">
        <v>631</v>
      </c>
      <c r="G249" s="176" t="s">
        <v>632</v>
      </c>
      <c r="H249" s="176" t="s">
        <v>633</v>
      </c>
      <c r="I249" s="585" t="s">
        <v>634</v>
      </c>
      <c r="J249" s="180"/>
      <c r="K249" s="181"/>
      <c r="L249" s="182"/>
      <c r="M249" s="182"/>
      <c r="N249" s="182"/>
      <c r="O249" s="183"/>
      <c r="P249" s="182"/>
      <c r="Q249" s="182"/>
      <c r="R249" s="182"/>
      <c r="S249" s="182"/>
      <c r="T249" s="182"/>
      <c r="U249" s="183"/>
      <c r="V249" s="182"/>
      <c r="W249" s="16" t="s">
        <v>635</v>
      </c>
      <c r="X249" s="175">
        <v>400000</v>
      </c>
    </row>
    <row r="250" spans="1:24" ht="69.75" thickBot="1">
      <c r="A250" s="583"/>
      <c r="B250" s="586"/>
      <c r="C250" s="598"/>
      <c r="D250" s="600"/>
      <c r="E250" s="300"/>
      <c r="F250" s="300"/>
      <c r="G250" s="25" t="s">
        <v>636</v>
      </c>
      <c r="H250" s="25" t="s">
        <v>637</v>
      </c>
      <c r="I250" s="299"/>
      <c r="J250" s="155"/>
      <c r="K250" s="145"/>
      <c r="L250" s="156"/>
      <c r="M250" s="156"/>
      <c r="N250" s="156"/>
      <c r="O250" s="184"/>
      <c r="P250" s="156"/>
      <c r="Q250" s="156"/>
      <c r="R250" s="156"/>
      <c r="S250" s="156"/>
      <c r="T250" s="156"/>
      <c r="U250" s="184"/>
      <c r="V250" s="156"/>
      <c r="W250" s="16" t="s">
        <v>638</v>
      </c>
      <c r="X250" s="175">
        <v>300000</v>
      </c>
    </row>
    <row r="251" spans="1:24" ht="190.5" thickBot="1">
      <c r="A251" s="583"/>
      <c r="B251" s="585" t="s">
        <v>627</v>
      </c>
      <c r="C251" s="597" t="s">
        <v>639</v>
      </c>
      <c r="D251" s="594" t="s">
        <v>640</v>
      </c>
      <c r="E251" s="298" t="s">
        <v>641</v>
      </c>
      <c r="F251" s="298" t="s">
        <v>642</v>
      </c>
      <c r="G251" s="176" t="s">
        <v>632</v>
      </c>
      <c r="H251" s="176" t="s">
        <v>633</v>
      </c>
      <c r="I251" s="299"/>
      <c r="J251" s="57"/>
      <c r="K251" s="74"/>
      <c r="L251" s="55"/>
      <c r="M251" s="55"/>
      <c r="N251" s="55"/>
      <c r="O251" s="60"/>
      <c r="P251" s="55"/>
      <c r="Q251" s="55"/>
      <c r="R251" s="55"/>
      <c r="S251" s="55"/>
      <c r="T251" s="55"/>
      <c r="U251" s="60"/>
      <c r="V251" s="55"/>
      <c r="W251" s="16" t="s">
        <v>635</v>
      </c>
      <c r="X251" s="175">
        <v>400000</v>
      </c>
    </row>
    <row r="252" spans="1:24" ht="104.25" thickBot="1">
      <c r="A252" s="596"/>
      <c r="B252" s="299"/>
      <c r="C252" s="601"/>
      <c r="D252" s="602"/>
      <c r="E252" s="299"/>
      <c r="F252" s="299"/>
      <c r="G252" s="16" t="s">
        <v>643</v>
      </c>
      <c r="H252" s="16" t="s">
        <v>637</v>
      </c>
      <c r="I252" s="299"/>
      <c r="J252" s="177"/>
      <c r="K252" s="90"/>
      <c r="L252" s="90"/>
      <c r="M252" s="90"/>
      <c r="N252" s="90"/>
      <c r="O252" s="90"/>
      <c r="P252" s="141"/>
      <c r="Q252" s="90"/>
      <c r="R252" s="90"/>
      <c r="S252" s="90"/>
      <c r="T252" s="90"/>
      <c r="U252" s="90"/>
      <c r="V252" s="141"/>
      <c r="W252" s="16"/>
      <c r="X252" s="16"/>
    </row>
    <row r="253" spans="1:24" ht="86.25">
      <c r="A253" s="603"/>
      <c r="B253" s="585" t="s">
        <v>644</v>
      </c>
      <c r="C253" s="585" t="s">
        <v>645</v>
      </c>
      <c r="D253" s="585" t="s">
        <v>646</v>
      </c>
      <c r="E253" s="585" t="s">
        <v>647</v>
      </c>
      <c r="F253" s="585" t="s">
        <v>648</v>
      </c>
      <c r="G253" s="16" t="s">
        <v>649</v>
      </c>
      <c r="H253" s="16" t="s">
        <v>650</v>
      </c>
      <c r="I253" s="585" t="s">
        <v>651</v>
      </c>
      <c r="J253" s="55"/>
      <c r="K253" s="60"/>
      <c r="L253" s="55"/>
      <c r="M253" s="55"/>
      <c r="N253" s="55"/>
      <c r="O253" s="55"/>
      <c r="P253" s="55"/>
      <c r="Q253" s="55"/>
      <c r="R253" s="55"/>
      <c r="S253" s="55"/>
      <c r="T253" s="60"/>
      <c r="U253" s="55"/>
      <c r="V253" s="55"/>
      <c r="W253" s="16" t="s">
        <v>635</v>
      </c>
      <c r="X253" s="604">
        <v>1800000</v>
      </c>
    </row>
    <row r="254" spans="1:24" ht="48" customHeight="1">
      <c r="A254" s="540"/>
      <c r="B254" s="299"/>
      <c r="C254" s="299"/>
      <c r="D254" s="299"/>
      <c r="E254" s="299"/>
      <c r="F254" s="299"/>
      <c r="G254" s="16" t="s">
        <v>652</v>
      </c>
      <c r="H254" s="16" t="s">
        <v>653</v>
      </c>
      <c r="I254" s="299"/>
      <c r="J254" s="55"/>
      <c r="K254" s="55"/>
      <c r="L254" s="60"/>
      <c r="M254" s="55"/>
      <c r="N254" s="55"/>
      <c r="O254" s="60"/>
      <c r="P254" s="55"/>
      <c r="Q254" s="55"/>
      <c r="R254" s="60"/>
      <c r="S254" s="55"/>
      <c r="T254" s="55"/>
      <c r="U254" s="60"/>
      <c r="V254" s="55"/>
      <c r="W254" s="16" t="s">
        <v>638</v>
      </c>
      <c r="X254" s="605"/>
    </row>
    <row r="255" spans="1:24" ht="118.5" hidden="1" customHeight="1">
      <c r="A255" s="540"/>
      <c r="B255" s="299"/>
      <c r="C255" s="299"/>
      <c r="D255" s="299"/>
      <c r="E255" s="299"/>
      <c r="F255" s="299"/>
      <c r="G255" s="16" t="s">
        <v>654</v>
      </c>
      <c r="H255" s="16" t="s">
        <v>637</v>
      </c>
      <c r="I255" s="299"/>
      <c r="J255" s="55"/>
      <c r="K255" s="55"/>
      <c r="L255" s="55"/>
      <c r="M255" s="55"/>
      <c r="N255" s="55"/>
      <c r="O255" s="60"/>
      <c r="P255" s="55"/>
      <c r="Q255" s="55"/>
      <c r="R255" s="55"/>
      <c r="S255" s="55"/>
      <c r="T255" s="55"/>
      <c r="U255" s="60"/>
      <c r="V255" s="55"/>
      <c r="W255" s="16" t="s">
        <v>655</v>
      </c>
      <c r="X255" s="605"/>
    </row>
    <row r="256" spans="1:24" ht="78" customHeight="1">
      <c r="A256" s="540"/>
      <c r="B256" s="299"/>
      <c r="C256" s="299"/>
      <c r="D256" s="299"/>
      <c r="E256" s="299"/>
      <c r="F256" s="299"/>
      <c r="G256" s="63" t="s">
        <v>656</v>
      </c>
      <c r="H256" s="16" t="s">
        <v>657</v>
      </c>
      <c r="I256" s="299"/>
      <c r="J256" s="55"/>
      <c r="K256" s="55"/>
      <c r="L256" s="55"/>
      <c r="M256" s="60"/>
      <c r="N256" s="55"/>
      <c r="O256" s="55"/>
      <c r="P256" s="55"/>
      <c r="Q256" s="55"/>
      <c r="R256" s="60"/>
      <c r="S256" s="55"/>
      <c r="T256" s="55"/>
      <c r="U256" s="55"/>
      <c r="V256" s="55"/>
      <c r="W256" s="16" t="s">
        <v>658</v>
      </c>
      <c r="X256" s="605"/>
    </row>
    <row r="257" spans="1:24" ht="69">
      <c r="A257" s="541"/>
      <c r="B257" s="300"/>
      <c r="C257" s="300"/>
      <c r="D257" s="300"/>
      <c r="E257" s="300"/>
      <c r="F257" s="300"/>
      <c r="G257" s="63" t="s">
        <v>659</v>
      </c>
      <c r="H257" s="63" t="s">
        <v>660</v>
      </c>
      <c r="I257" s="300"/>
      <c r="J257" s="60"/>
      <c r="K257" s="60"/>
      <c r="L257" s="60"/>
      <c r="M257" s="60"/>
      <c r="N257" s="60"/>
      <c r="O257" s="60"/>
      <c r="P257" s="60"/>
      <c r="Q257" s="60"/>
      <c r="R257" s="60"/>
      <c r="S257" s="60"/>
      <c r="T257" s="60"/>
      <c r="U257" s="60"/>
      <c r="V257" s="55"/>
      <c r="W257" s="63" t="s">
        <v>661</v>
      </c>
      <c r="X257" s="606"/>
    </row>
    <row r="258" spans="1:24" ht="17.25">
      <c r="A258" s="580"/>
      <c r="B258" s="580"/>
      <c r="C258" s="580"/>
      <c r="D258" s="580"/>
      <c r="E258" s="580"/>
      <c r="F258" s="580"/>
      <c r="G258" s="580"/>
      <c r="H258" s="580"/>
      <c r="I258" s="580"/>
      <c r="J258" s="580"/>
      <c r="K258" s="580"/>
      <c r="L258" s="580"/>
      <c r="M258" s="580"/>
      <c r="N258" s="580"/>
      <c r="O258" s="580"/>
      <c r="P258" s="580"/>
      <c r="Q258" s="580"/>
      <c r="R258" s="580"/>
      <c r="S258" s="580"/>
      <c r="T258" s="580"/>
      <c r="U258" s="580"/>
      <c r="V258" s="580"/>
      <c r="W258" s="580"/>
      <c r="X258" s="580"/>
    </row>
    <row r="259" spans="1:24" ht="17.25" customHeight="1">
      <c r="E259" s="98"/>
    </row>
    <row r="260" spans="1:24" ht="22.5" customHeight="1">
      <c r="A260" s="472" t="s">
        <v>662</v>
      </c>
      <c r="B260" s="472"/>
      <c r="C260" s="472"/>
      <c r="D260" s="472"/>
      <c r="E260" s="472"/>
      <c r="F260" s="472"/>
      <c r="G260" s="472"/>
      <c r="H260" s="472"/>
      <c r="I260" s="472"/>
      <c r="J260" s="472"/>
      <c r="K260" s="472"/>
      <c r="L260" s="472"/>
      <c r="M260" s="472"/>
      <c r="N260" s="472"/>
      <c r="O260" s="472"/>
      <c r="P260" s="472"/>
      <c r="Q260" s="472"/>
      <c r="R260" s="472"/>
      <c r="S260" s="472"/>
      <c r="T260" s="472"/>
      <c r="U260" s="472"/>
      <c r="V260" s="472"/>
      <c r="W260" s="472"/>
      <c r="X260" s="472"/>
    </row>
    <row r="261" spans="1:24" ht="17.25">
      <c r="A261" s="281"/>
      <c r="B261" s="281"/>
      <c r="C261" s="281"/>
      <c r="D261" s="281"/>
      <c r="E261" s="281"/>
      <c r="F261" s="281"/>
      <c r="G261" s="281"/>
      <c r="H261" s="281"/>
      <c r="I261" s="281"/>
      <c r="J261" s="281"/>
      <c r="K261" s="281"/>
      <c r="L261" s="281"/>
      <c r="M261" s="281"/>
      <c r="N261" s="281"/>
      <c r="O261" s="281"/>
      <c r="P261" s="281"/>
      <c r="Q261" s="281"/>
      <c r="R261" s="281"/>
      <c r="S261" s="281"/>
      <c r="T261" s="281"/>
      <c r="U261" s="281"/>
      <c r="V261" s="281"/>
      <c r="W261" s="281"/>
      <c r="X261" s="281"/>
    </row>
    <row r="262" spans="1:24" ht="17.25">
      <c r="A262" s="32">
        <v>1</v>
      </c>
      <c r="B262" s="9">
        <v>2</v>
      </c>
      <c r="C262" s="9">
        <v>3</v>
      </c>
      <c r="D262" s="9">
        <v>4</v>
      </c>
      <c r="E262" s="9">
        <v>5</v>
      </c>
      <c r="F262" s="35">
        <v>6</v>
      </c>
      <c r="G262" s="9">
        <v>7</v>
      </c>
      <c r="H262" s="35">
        <v>8</v>
      </c>
      <c r="I262" s="9">
        <v>9</v>
      </c>
      <c r="J262" s="342">
        <v>10</v>
      </c>
      <c r="K262" s="342"/>
      <c r="L262" s="342"/>
      <c r="M262" s="342"/>
      <c r="N262" s="342"/>
      <c r="O262" s="342"/>
      <c r="P262" s="342"/>
      <c r="Q262" s="342"/>
      <c r="R262" s="342"/>
      <c r="S262" s="342"/>
      <c r="T262" s="342"/>
      <c r="U262" s="342"/>
      <c r="V262" s="342">
        <v>11</v>
      </c>
      <c r="W262" s="342"/>
      <c r="X262" s="342"/>
    </row>
    <row r="263" spans="1:24" ht="17.25">
      <c r="A263" s="316" t="s">
        <v>2</v>
      </c>
      <c r="B263" s="317" t="s">
        <v>3</v>
      </c>
      <c r="C263" s="317" t="s">
        <v>4</v>
      </c>
      <c r="D263" s="317" t="s">
        <v>5</v>
      </c>
      <c r="E263" s="316" t="s">
        <v>6</v>
      </c>
      <c r="F263" s="317" t="s">
        <v>7</v>
      </c>
      <c r="G263" s="317" t="s">
        <v>8</v>
      </c>
      <c r="H263" s="317" t="s">
        <v>9</v>
      </c>
      <c r="I263" s="317" t="s">
        <v>10</v>
      </c>
      <c r="J263" s="316" t="s">
        <v>11</v>
      </c>
      <c r="K263" s="316"/>
      <c r="L263" s="316"/>
      <c r="M263" s="316"/>
      <c r="N263" s="316"/>
      <c r="O263" s="316"/>
      <c r="P263" s="316"/>
      <c r="Q263" s="316"/>
      <c r="R263" s="316"/>
      <c r="S263" s="316"/>
      <c r="T263" s="316"/>
      <c r="U263" s="316"/>
      <c r="V263" s="316" t="s">
        <v>12</v>
      </c>
      <c r="W263" s="316"/>
      <c r="X263" s="316"/>
    </row>
    <row r="264" spans="1:24" ht="17.25">
      <c r="A264" s="316"/>
      <c r="B264" s="317"/>
      <c r="C264" s="317"/>
      <c r="D264" s="317"/>
      <c r="E264" s="316"/>
      <c r="F264" s="317"/>
      <c r="G264" s="317"/>
      <c r="H264" s="317"/>
      <c r="I264" s="317"/>
      <c r="J264" s="320" t="s">
        <v>13</v>
      </c>
      <c r="K264" s="320"/>
      <c r="L264" s="320"/>
      <c r="M264" s="320" t="s">
        <v>14</v>
      </c>
      <c r="N264" s="320"/>
      <c r="O264" s="320"/>
      <c r="P264" s="320" t="s">
        <v>15</v>
      </c>
      <c r="Q264" s="320"/>
      <c r="R264" s="320"/>
      <c r="S264" s="320" t="s">
        <v>16</v>
      </c>
      <c r="T264" s="320"/>
      <c r="U264" s="320"/>
      <c r="V264" s="317" t="s">
        <v>17</v>
      </c>
      <c r="W264" s="321" t="s">
        <v>18</v>
      </c>
      <c r="X264" s="321"/>
    </row>
    <row r="265" spans="1:24" ht="18" thickBot="1">
      <c r="A265" s="319"/>
      <c r="B265" s="318"/>
      <c r="C265" s="318"/>
      <c r="D265" s="318"/>
      <c r="E265" s="319"/>
      <c r="F265" s="318"/>
      <c r="G265" s="318"/>
      <c r="H265" s="318"/>
      <c r="I265" s="318"/>
      <c r="J265" s="13">
        <v>1</v>
      </c>
      <c r="K265" s="13">
        <v>2</v>
      </c>
      <c r="L265" s="13">
        <v>3</v>
      </c>
      <c r="M265" s="13">
        <v>4</v>
      </c>
      <c r="N265" s="13">
        <v>5</v>
      </c>
      <c r="O265" s="13">
        <v>6</v>
      </c>
      <c r="P265" s="13">
        <v>7</v>
      </c>
      <c r="Q265" s="13">
        <v>8</v>
      </c>
      <c r="R265" s="13">
        <v>9</v>
      </c>
      <c r="S265" s="13">
        <v>10</v>
      </c>
      <c r="T265" s="13">
        <v>11</v>
      </c>
      <c r="U265" s="13">
        <v>12</v>
      </c>
      <c r="V265" s="318"/>
      <c r="W265" s="13" t="s">
        <v>19</v>
      </c>
      <c r="X265" s="13" t="s">
        <v>20</v>
      </c>
    </row>
    <row r="266" spans="1:24" ht="103.5">
      <c r="A266" s="582"/>
      <c r="B266" s="585" t="s">
        <v>663</v>
      </c>
      <c r="C266" s="585" t="s">
        <v>664</v>
      </c>
      <c r="D266" s="585" t="s">
        <v>665</v>
      </c>
      <c r="E266" s="585" t="s">
        <v>666</v>
      </c>
      <c r="F266" s="585" t="s">
        <v>667</v>
      </c>
      <c r="G266" s="176" t="s">
        <v>668</v>
      </c>
      <c r="H266" s="585" t="s">
        <v>669</v>
      </c>
      <c r="I266" s="66"/>
      <c r="J266" s="185"/>
      <c r="K266" s="88"/>
      <c r="L266" s="171"/>
      <c r="M266" s="88"/>
      <c r="N266" s="88"/>
      <c r="O266" s="171"/>
      <c r="P266" s="88"/>
      <c r="Q266" s="88"/>
      <c r="R266" s="171"/>
      <c r="S266" s="88"/>
      <c r="T266" s="88"/>
      <c r="U266" s="171"/>
      <c r="V266" s="80"/>
      <c r="W266" s="80"/>
      <c r="X266" s="186"/>
    </row>
    <row r="267" spans="1:24" ht="86.25">
      <c r="A267" s="583"/>
      <c r="B267" s="299"/>
      <c r="C267" s="299"/>
      <c r="D267" s="299"/>
      <c r="E267" s="299"/>
      <c r="F267" s="299"/>
      <c r="G267" s="63" t="s">
        <v>670</v>
      </c>
      <c r="H267" s="299"/>
      <c r="I267" s="66"/>
      <c r="J267" s="76"/>
      <c r="K267" s="67"/>
      <c r="L267" s="18"/>
      <c r="M267" s="67"/>
      <c r="N267" s="67"/>
      <c r="O267" s="18"/>
      <c r="P267" s="67"/>
      <c r="Q267" s="67"/>
      <c r="R267" s="18"/>
      <c r="S267" s="67"/>
      <c r="T267" s="67"/>
      <c r="U267" s="18"/>
      <c r="V267" s="54"/>
      <c r="W267" s="54"/>
      <c r="X267" s="187"/>
    </row>
    <row r="268" spans="1:24" ht="51.75">
      <c r="A268" s="583"/>
      <c r="B268" s="299"/>
      <c r="C268" s="299"/>
      <c r="D268" s="299"/>
      <c r="E268" s="299"/>
      <c r="F268" s="299"/>
      <c r="G268" s="63" t="s">
        <v>671</v>
      </c>
      <c r="H268" s="299"/>
      <c r="I268" s="66"/>
      <c r="J268" s="76"/>
      <c r="K268" s="67"/>
      <c r="L268" s="18"/>
      <c r="M268" s="67"/>
      <c r="N268" s="67"/>
      <c r="O268" s="18"/>
      <c r="P268" s="67"/>
      <c r="Q268" s="67"/>
      <c r="R268" s="18"/>
      <c r="S268" s="67"/>
      <c r="T268" s="67"/>
      <c r="U268" s="18"/>
      <c r="V268" s="54"/>
      <c r="W268" s="54"/>
      <c r="X268" s="187"/>
    </row>
    <row r="269" spans="1:24" ht="69">
      <c r="A269" s="583"/>
      <c r="B269" s="299"/>
      <c r="C269" s="299"/>
      <c r="D269" s="299"/>
      <c r="E269" s="299"/>
      <c r="F269" s="299"/>
      <c r="G269" s="63" t="s">
        <v>672</v>
      </c>
      <c r="H269" s="299"/>
      <c r="I269" s="66"/>
      <c r="J269" s="76"/>
      <c r="K269" s="67"/>
      <c r="L269" s="18"/>
      <c r="M269" s="67"/>
      <c r="N269" s="67"/>
      <c r="O269" s="18"/>
      <c r="P269" s="67"/>
      <c r="Q269" s="67"/>
      <c r="R269" s="18"/>
      <c r="S269" s="67"/>
      <c r="T269" s="67"/>
      <c r="U269" s="18"/>
      <c r="V269" s="54"/>
      <c r="W269" s="54"/>
      <c r="X269" s="187"/>
    </row>
    <row r="270" spans="1:24" ht="51.75">
      <c r="A270" s="583"/>
      <c r="B270" s="299"/>
      <c r="C270" s="299"/>
      <c r="D270" s="299"/>
      <c r="E270" s="299"/>
      <c r="F270" s="299"/>
      <c r="G270" s="63" t="s">
        <v>673</v>
      </c>
      <c r="H270" s="299"/>
      <c r="I270" s="66"/>
      <c r="J270" s="76"/>
      <c r="K270" s="67"/>
      <c r="L270" s="18"/>
      <c r="M270" s="67"/>
      <c r="N270" s="67"/>
      <c r="O270" s="18"/>
      <c r="P270" s="67"/>
      <c r="Q270" s="67"/>
      <c r="R270" s="18"/>
      <c r="S270" s="67"/>
      <c r="T270" s="67"/>
      <c r="U270" s="18"/>
      <c r="V270" s="54"/>
      <c r="W270" s="54"/>
      <c r="X270" s="187"/>
    </row>
    <row r="271" spans="1:24" ht="52.5" thickBot="1">
      <c r="A271" s="584"/>
      <c r="B271" s="586"/>
      <c r="C271" s="586"/>
      <c r="D271" s="586"/>
      <c r="E271" s="586"/>
      <c r="F271" s="586"/>
      <c r="G271" s="84" t="s">
        <v>674</v>
      </c>
      <c r="H271" s="586"/>
      <c r="I271" s="66"/>
      <c r="J271" s="188"/>
      <c r="K271" s="86"/>
      <c r="L271" s="189"/>
      <c r="M271" s="86"/>
      <c r="N271" s="86"/>
      <c r="O271" s="189"/>
      <c r="P271" s="86"/>
      <c r="Q271" s="86"/>
      <c r="R271" s="189"/>
      <c r="S271" s="86"/>
      <c r="T271" s="86"/>
      <c r="U271" s="189"/>
      <c r="V271" s="85"/>
      <c r="W271" s="85"/>
      <c r="X271" s="190"/>
    </row>
    <row r="272" spans="1:24" ht="190.5" thickBot="1">
      <c r="A272" s="582"/>
      <c r="B272" s="585" t="s">
        <v>68</v>
      </c>
      <c r="C272" s="585" t="s">
        <v>675</v>
      </c>
      <c r="D272" s="585" t="s">
        <v>676</v>
      </c>
      <c r="E272" s="585" t="s">
        <v>677</v>
      </c>
      <c r="F272" s="585" t="s">
        <v>678</v>
      </c>
      <c r="G272" s="176" t="s">
        <v>679</v>
      </c>
      <c r="H272" s="176" t="s">
        <v>680</v>
      </c>
      <c r="I272" s="66"/>
      <c r="J272" s="171"/>
      <c r="K272" s="171"/>
      <c r="L272" s="171"/>
      <c r="M272" s="171"/>
      <c r="N272" s="171"/>
      <c r="O272" s="171"/>
      <c r="P272" s="171"/>
      <c r="Q272" s="171"/>
      <c r="R272" s="171"/>
      <c r="S272" s="171"/>
      <c r="T272" s="171"/>
      <c r="U272" s="171"/>
      <c r="V272" s="80"/>
      <c r="W272" s="80"/>
      <c r="X272" s="186"/>
    </row>
    <row r="273" spans="1:24" ht="69.75" thickBot="1">
      <c r="A273" s="583"/>
      <c r="B273" s="299"/>
      <c r="C273" s="299"/>
      <c r="D273" s="299"/>
      <c r="E273" s="299"/>
      <c r="F273" s="299"/>
      <c r="G273" s="63" t="s">
        <v>681</v>
      </c>
      <c r="H273" s="176" t="s">
        <v>680</v>
      </c>
      <c r="I273" s="66"/>
      <c r="J273" s="18"/>
      <c r="K273" s="18"/>
      <c r="L273" s="18"/>
      <c r="M273" s="18"/>
      <c r="N273" s="18"/>
      <c r="O273" s="18"/>
      <c r="P273" s="18"/>
      <c r="Q273" s="18"/>
      <c r="R273" s="18"/>
      <c r="S273" s="18"/>
      <c r="T273" s="18"/>
      <c r="U273" s="18"/>
      <c r="V273" s="54"/>
      <c r="W273" s="54"/>
      <c r="X273" s="187"/>
    </row>
    <row r="274" spans="1:24" ht="138.75" thickBot="1">
      <c r="A274" s="583"/>
      <c r="B274" s="299"/>
      <c r="C274" s="299"/>
      <c r="D274" s="299"/>
      <c r="E274" s="299"/>
      <c r="F274" s="299"/>
      <c r="G274" s="63" t="s">
        <v>682</v>
      </c>
      <c r="H274" s="176" t="s">
        <v>680</v>
      </c>
      <c r="I274" s="66"/>
      <c r="J274" s="18"/>
      <c r="K274" s="18"/>
      <c r="L274" s="18"/>
      <c r="M274" s="18"/>
      <c r="N274" s="18"/>
      <c r="O274" s="18"/>
      <c r="P274" s="18"/>
      <c r="Q274" s="18"/>
      <c r="R274" s="18"/>
      <c r="S274" s="18"/>
      <c r="T274" s="18"/>
      <c r="U274" s="18"/>
      <c r="V274" s="54"/>
      <c r="W274" s="54"/>
      <c r="X274" s="187"/>
    </row>
    <row r="275" spans="1:24" ht="52.5" thickBot="1">
      <c r="A275" s="584"/>
      <c r="B275" s="586"/>
      <c r="C275" s="586"/>
      <c r="D275" s="586"/>
      <c r="E275" s="586"/>
      <c r="F275" s="607"/>
      <c r="G275" s="84" t="s">
        <v>683</v>
      </c>
      <c r="H275" s="176" t="s">
        <v>680</v>
      </c>
      <c r="I275" s="66"/>
      <c r="J275" s="18"/>
      <c r="K275" s="18"/>
      <c r="L275" s="18"/>
      <c r="M275" s="18"/>
      <c r="N275" s="18"/>
      <c r="O275" s="18"/>
      <c r="P275" s="18"/>
      <c r="Q275" s="18"/>
      <c r="R275" s="18"/>
      <c r="S275" s="18"/>
      <c r="T275" s="18"/>
      <c r="U275" s="18"/>
      <c r="V275" s="86"/>
      <c r="W275" s="86"/>
      <c r="X275" s="87"/>
    </row>
    <row r="276" spans="1:24" ht="155.25">
      <c r="A276" s="582"/>
      <c r="B276" s="585" t="s">
        <v>68</v>
      </c>
      <c r="C276" s="585" t="s">
        <v>684</v>
      </c>
      <c r="D276" s="62" t="s">
        <v>685</v>
      </c>
      <c r="E276" s="585" t="s">
        <v>686</v>
      </c>
      <c r="F276" s="608" t="s">
        <v>687</v>
      </c>
      <c r="G276" s="176" t="s">
        <v>688</v>
      </c>
      <c r="H276" s="169" t="s">
        <v>689</v>
      </c>
      <c r="I276" s="66" t="s">
        <v>690</v>
      </c>
      <c r="J276" s="171"/>
      <c r="K276" s="171"/>
      <c r="L276" s="171"/>
      <c r="M276" s="171"/>
      <c r="N276" s="171"/>
      <c r="O276" s="171"/>
      <c r="P276" s="171"/>
      <c r="Q276" s="171"/>
      <c r="R276" s="171"/>
      <c r="S276" s="171"/>
      <c r="T276" s="171"/>
      <c r="U276" s="171"/>
      <c r="V276" s="80"/>
      <c r="W276" s="80"/>
      <c r="X276" s="186"/>
    </row>
    <row r="277" spans="1:24" ht="51.75">
      <c r="A277" s="583"/>
      <c r="B277" s="299"/>
      <c r="C277" s="299"/>
      <c r="D277" s="504" t="s">
        <v>691</v>
      </c>
      <c r="E277" s="299"/>
      <c r="F277" s="299"/>
      <c r="G277" s="25" t="s">
        <v>692</v>
      </c>
      <c r="H277" s="328" t="s">
        <v>693</v>
      </c>
      <c r="I277" s="66" t="s">
        <v>690</v>
      </c>
      <c r="J277" s="18"/>
      <c r="K277" s="18"/>
      <c r="L277" s="18"/>
      <c r="M277" s="18"/>
      <c r="N277" s="18"/>
      <c r="O277" s="18"/>
      <c r="P277" s="18"/>
      <c r="Q277" s="18"/>
      <c r="R277" s="18"/>
      <c r="S277" s="18"/>
      <c r="T277" s="18"/>
      <c r="U277" s="18"/>
      <c r="V277" s="54"/>
      <c r="W277" s="54"/>
      <c r="X277" s="187"/>
    </row>
    <row r="278" spans="1:24" ht="69">
      <c r="A278" s="583"/>
      <c r="B278" s="299"/>
      <c r="C278" s="299"/>
      <c r="D278" s="505"/>
      <c r="E278" s="299"/>
      <c r="F278" s="299"/>
      <c r="G278" s="25" t="s">
        <v>694</v>
      </c>
      <c r="H278" s="329"/>
      <c r="I278" s="66" t="s">
        <v>690</v>
      </c>
      <c r="J278" s="18"/>
      <c r="K278" s="18"/>
      <c r="L278" s="18"/>
      <c r="M278" s="18"/>
      <c r="N278" s="18"/>
      <c r="O278" s="18"/>
      <c r="P278" s="18"/>
      <c r="Q278" s="18"/>
      <c r="R278" s="18"/>
      <c r="S278" s="18"/>
      <c r="T278" s="18"/>
      <c r="U278" s="18"/>
      <c r="V278" s="54"/>
      <c r="W278" s="54"/>
      <c r="X278" s="187"/>
    </row>
    <row r="279" spans="1:24" ht="103.5">
      <c r="A279" s="583"/>
      <c r="B279" s="299"/>
      <c r="C279" s="299"/>
      <c r="D279" s="92" t="s">
        <v>695</v>
      </c>
      <c r="E279" s="299"/>
      <c r="F279" s="299"/>
      <c r="G279" s="25" t="s">
        <v>696</v>
      </c>
      <c r="H279" s="63" t="s">
        <v>697</v>
      </c>
      <c r="I279" s="66" t="s">
        <v>690</v>
      </c>
      <c r="J279" s="18"/>
      <c r="K279" s="18"/>
      <c r="L279" s="18"/>
      <c r="M279" s="18"/>
      <c r="N279" s="18"/>
      <c r="O279" s="18"/>
      <c r="P279" s="18"/>
      <c r="Q279" s="18"/>
      <c r="R279" s="18"/>
      <c r="S279" s="18"/>
      <c r="T279" s="18"/>
      <c r="U279" s="18"/>
      <c r="V279" s="54"/>
      <c r="W279" s="54"/>
      <c r="X279" s="187"/>
    </row>
    <row r="280" spans="1:24" ht="86.25">
      <c r="A280" s="583"/>
      <c r="B280" s="299"/>
      <c r="C280" s="299"/>
      <c r="D280" s="92" t="s">
        <v>698</v>
      </c>
      <c r="E280" s="299"/>
      <c r="F280" s="299"/>
      <c r="G280" s="16" t="s">
        <v>699</v>
      </c>
      <c r="H280" s="16" t="s">
        <v>700</v>
      </c>
      <c r="I280" s="94" t="s">
        <v>690</v>
      </c>
      <c r="J280" s="273"/>
      <c r="K280" s="273"/>
      <c r="L280" s="283"/>
      <c r="M280" s="273"/>
      <c r="N280" s="273"/>
      <c r="O280" s="283"/>
      <c r="P280" s="273"/>
      <c r="Q280" s="273"/>
      <c r="R280" s="283"/>
      <c r="S280" s="273"/>
      <c r="T280" s="273"/>
      <c r="U280" s="283"/>
      <c r="V280" s="284"/>
      <c r="W280" s="284"/>
      <c r="X280" s="285"/>
    </row>
    <row r="281" spans="1:24" ht="17.25" customHeight="1">
      <c r="A281" s="286"/>
      <c r="B281" s="287"/>
      <c r="C281" s="287"/>
      <c r="D281" s="287"/>
      <c r="E281" s="287"/>
      <c r="F281" s="287"/>
      <c r="G281" s="287"/>
      <c r="H281" s="287"/>
      <c r="I281" s="288"/>
      <c r="J281" s="287"/>
      <c r="K281" s="287"/>
      <c r="L281" s="287"/>
      <c r="M281" s="287"/>
      <c r="N281" s="287"/>
      <c r="O281" s="287"/>
      <c r="P281" s="287"/>
      <c r="Q281" s="287"/>
      <c r="R281" s="287"/>
      <c r="S281" s="287"/>
      <c r="T281" s="287"/>
      <c r="U281" s="287"/>
      <c r="V281" s="287"/>
      <c r="W281" s="287"/>
      <c r="X281" s="289"/>
    </row>
  </sheetData>
  <mergeCells count="379">
    <mergeCell ref="A12:A18"/>
    <mergeCell ref="A19:A25"/>
    <mergeCell ref="A26:A32"/>
    <mergeCell ref="A33:A39"/>
    <mergeCell ref="A40:A46"/>
    <mergeCell ref="A47:A53"/>
    <mergeCell ref="A67:A70"/>
    <mergeCell ref="A266:A271"/>
    <mergeCell ref="B266:B271"/>
    <mergeCell ref="C266:C271"/>
    <mergeCell ref="D266:D271"/>
    <mergeCell ref="E266:E271"/>
    <mergeCell ref="F266:F271"/>
    <mergeCell ref="H266:H271"/>
    <mergeCell ref="A272:A275"/>
    <mergeCell ref="B272:B275"/>
    <mergeCell ref="C272:C275"/>
    <mergeCell ref="A253:A257"/>
    <mergeCell ref="B253:B257"/>
    <mergeCell ref="C253:C257"/>
    <mergeCell ref="D253:D257"/>
    <mergeCell ref="E253:E257"/>
    <mergeCell ref="F253:F257"/>
    <mergeCell ref="I253:I257"/>
    <mergeCell ref="X253:X257"/>
    <mergeCell ref="A258:X258"/>
    <mergeCell ref="D272:D275"/>
    <mergeCell ref="E272:E275"/>
    <mergeCell ref="F272:F275"/>
    <mergeCell ref="J262:U262"/>
    <mergeCell ref="V262:X262"/>
    <mergeCell ref="A263:A265"/>
    <mergeCell ref="B263:B265"/>
    <mergeCell ref="C263:C265"/>
    <mergeCell ref="D263:D265"/>
    <mergeCell ref="E263:E265"/>
    <mergeCell ref="F263:F265"/>
    <mergeCell ref="G263:G265"/>
    <mergeCell ref="H263:H265"/>
    <mergeCell ref="I263:I265"/>
    <mergeCell ref="J263:U263"/>
    <mergeCell ref="V263:X263"/>
    <mergeCell ref="J264:L264"/>
    <mergeCell ref="M264:O264"/>
    <mergeCell ref="P264:R264"/>
    <mergeCell ref="S264:U264"/>
    <mergeCell ref="V264:V265"/>
    <mergeCell ref="W264:X264"/>
    <mergeCell ref="A241:A244"/>
    <mergeCell ref="B241:B244"/>
    <mergeCell ref="C241:C244"/>
    <mergeCell ref="D241:D244"/>
    <mergeCell ref="E241:E244"/>
    <mergeCell ref="F241:F244"/>
    <mergeCell ref="H241:H243"/>
    <mergeCell ref="I241:I244"/>
    <mergeCell ref="A245:A248"/>
    <mergeCell ref="B245:B248"/>
    <mergeCell ref="C245:C248"/>
    <mergeCell ref="D245:D248"/>
    <mergeCell ref="E245:E248"/>
    <mergeCell ref="F245:F248"/>
    <mergeCell ref="I245:I248"/>
    <mergeCell ref="A249:A252"/>
    <mergeCell ref="B249:B250"/>
    <mergeCell ref="C249:C250"/>
    <mergeCell ref="D249:D250"/>
    <mergeCell ref="E249:E250"/>
    <mergeCell ref="F249:F250"/>
    <mergeCell ref="I249:I252"/>
    <mergeCell ref="B251:B252"/>
    <mergeCell ref="C251:C252"/>
    <mergeCell ref="D251:D252"/>
    <mergeCell ref="E251:E252"/>
    <mergeCell ref="F251:F252"/>
    <mergeCell ref="A233:X233"/>
    <mergeCell ref="A211:X211"/>
    <mergeCell ref="A235:X235"/>
    <mergeCell ref="J237:U237"/>
    <mergeCell ref="V237:X237"/>
    <mergeCell ref="A238:A240"/>
    <mergeCell ref="B238:B240"/>
    <mergeCell ref="C238:C240"/>
    <mergeCell ref="D238:D240"/>
    <mergeCell ref="E238:E240"/>
    <mergeCell ref="F238:F240"/>
    <mergeCell ref="G238:G240"/>
    <mergeCell ref="H238:H240"/>
    <mergeCell ref="I238:I240"/>
    <mergeCell ref="J238:U238"/>
    <mergeCell ref="V238:X238"/>
    <mergeCell ref="J239:L239"/>
    <mergeCell ref="M239:O239"/>
    <mergeCell ref="P239:R239"/>
    <mergeCell ref="S239:U239"/>
    <mergeCell ref="V239:V240"/>
    <mergeCell ref="A229:A232"/>
    <mergeCell ref="W239:X239"/>
    <mergeCell ref="B229:B232"/>
    <mergeCell ref="A226:A228"/>
    <mergeCell ref="B226:B228"/>
    <mergeCell ref="C226:C228"/>
    <mergeCell ref="D226:D228"/>
    <mergeCell ref="E226:E228"/>
    <mergeCell ref="F226:F228"/>
    <mergeCell ref="H226:H228"/>
    <mergeCell ref="I226:I228"/>
    <mergeCell ref="V226:V228"/>
    <mergeCell ref="C229:C232"/>
    <mergeCell ref="D229:D232"/>
    <mergeCell ref="E229:E232"/>
    <mergeCell ref="F229:F232"/>
    <mergeCell ref="H229:H232"/>
    <mergeCell ref="I229:I232"/>
    <mergeCell ref="V229:V232"/>
    <mergeCell ref="X223:X225"/>
    <mergeCell ref="H224:H225"/>
    <mergeCell ref="W226:W228"/>
    <mergeCell ref="X226:X228"/>
    <mergeCell ref="W229:W231"/>
    <mergeCell ref="X229:X231"/>
    <mergeCell ref="A220:A222"/>
    <mergeCell ref="B220:B222"/>
    <mergeCell ref="C220:C222"/>
    <mergeCell ref="D220:D222"/>
    <mergeCell ref="E220:E222"/>
    <mergeCell ref="F220:F222"/>
    <mergeCell ref="I220:I222"/>
    <mergeCell ref="V220:V222"/>
    <mergeCell ref="W220:W221"/>
    <mergeCell ref="A223:A225"/>
    <mergeCell ref="B223:B225"/>
    <mergeCell ref="C223:C225"/>
    <mergeCell ref="D223:D225"/>
    <mergeCell ref="E223:E225"/>
    <mergeCell ref="F223:F225"/>
    <mergeCell ref="I223:I225"/>
    <mergeCell ref="V223:V225"/>
    <mergeCell ref="W223:W225"/>
    <mergeCell ref="B208:B210"/>
    <mergeCell ref="C208:C210"/>
    <mergeCell ref="D208:D210"/>
    <mergeCell ref="E208:E210"/>
    <mergeCell ref="F208:F210"/>
    <mergeCell ref="A213:X213"/>
    <mergeCell ref="J215:U215"/>
    <mergeCell ref="V215:X215"/>
    <mergeCell ref="A216:A219"/>
    <mergeCell ref="B216:B219"/>
    <mergeCell ref="C216:C219"/>
    <mergeCell ref="D216:D219"/>
    <mergeCell ref="E216:E219"/>
    <mergeCell ref="F216:F219"/>
    <mergeCell ref="G216:G219"/>
    <mergeCell ref="H216:H219"/>
    <mergeCell ref="I216:I219"/>
    <mergeCell ref="J216:U216"/>
    <mergeCell ref="V216:X216"/>
    <mergeCell ref="J217:L217"/>
    <mergeCell ref="M217:O217"/>
    <mergeCell ref="P217:R217"/>
    <mergeCell ref="S217:U217"/>
    <mergeCell ref="V217:V219"/>
    <mergeCell ref="W217:X218"/>
    <mergeCell ref="B192:B195"/>
    <mergeCell ref="C192:C195"/>
    <mergeCell ref="D192:D195"/>
    <mergeCell ref="E192:E195"/>
    <mergeCell ref="F192:F195"/>
    <mergeCell ref="B196:B200"/>
    <mergeCell ref="C196:C200"/>
    <mergeCell ref="D196:D200"/>
    <mergeCell ref="E196:E200"/>
    <mergeCell ref="F196:F200"/>
    <mergeCell ref="B201:B205"/>
    <mergeCell ref="D201:D205"/>
    <mergeCell ref="E201:E205"/>
    <mergeCell ref="F201:F205"/>
    <mergeCell ref="B206:B207"/>
    <mergeCell ref="C206:C207"/>
    <mergeCell ref="D206:D207"/>
    <mergeCell ref="E206:E207"/>
    <mergeCell ref="F206:F207"/>
    <mergeCell ref="V171:V176"/>
    <mergeCell ref="X171:X179"/>
    <mergeCell ref="C177:C182"/>
    <mergeCell ref="D177:D182"/>
    <mergeCell ref="E177:E182"/>
    <mergeCell ref="F177:F182"/>
    <mergeCell ref="V177:V182"/>
    <mergeCell ref="H179:H182"/>
    <mergeCell ref="B183:B191"/>
    <mergeCell ref="C183:C184"/>
    <mergeCell ref="D183:D184"/>
    <mergeCell ref="E183:E184"/>
    <mergeCell ref="F183:F184"/>
    <mergeCell ref="C185:C191"/>
    <mergeCell ref="D185:D191"/>
    <mergeCell ref="E185:E191"/>
    <mergeCell ref="F185:F191"/>
    <mergeCell ref="H185:H191"/>
    <mergeCell ref="V185:V191"/>
    <mergeCell ref="W185:W191"/>
    <mergeCell ref="X185:X191"/>
    <mergeCell ref="B171:B182"/>
    <mergeCell ref="C171:C176"/>
    <mergeCell ref="D171:D176"/>
    <mergeCell ref="E171:E176"/>
    <mergeCell ref="F171:F176"/>
    <mergeCell ref="B136:B141"/>
    <mergeCell ref="C136:C141"/>
    <mergeCell ref="D136:D141"/>
    <mergeCell ref="E136:E141"/>
    <mergeCell ref="F136:F141"/>
    <mergeCell ref="B142:B148"/>
    <mergeCell ref="C142:C148"/>
    <mergeCell ref="D142:D148"/>
    <mergeCell ref="E142:E148"/>
    <mergeCell ref="F142:F148"/>
    <mergeCell ref="B122:B127"/>
    <mergeCell ref="C122:C127"/>
    <mergeCell ref="D122:D127"/>
    <mergeCell ref="A149:A157"/>
    <mergeCell ref="B149:B157"/>
    <mergeCell ref="C149:C157"/>
    <mergeCell ref="D149:D157"/>
    <mergeCell ref="E149:E157"/>
    <mergeCell ref="F149:F157"/>
    <mergeCell ref="A158:A164"/>
    <mergeCell ref="B158:B164"/>
    <mergeCell ref="C158:C164"/>
    <mergeCell ref="D158:D164"/>
    <mergeCell ref="E158:E164"/>
    <mergeCell ref="F158:F164"/>
    <mergeCell ref="H110:H114"/>
    <mergeCell ref="C165:C170"/>
    <mergeCell ref="D165:D170"/>
    <mergeCell ref="E165:E170"/>
    <mergeCell ref="F165:F170"/>
    <mergeCell ref="H165:H170"/>
    <mergeCell ref="V83:V86"/>
    <mergeCell ref="W83:W86"/>
    <mergeCell ref="X83:X86"/>
    <mergeCell ref="A88:A107"/>
    <mergeCell ref="B88:B107"/>
    <mergeCell ref="C88:C107"/>
    <mergeCell ref="D88:D107"/>
    <mergeCell ref="E88:E107"/>
    <mergeCell ref="F88:F107"/>
    <mergeCell ref="G96:G97"/>
    <mergeCell ref="G102:G103"/>
    <mergeCell ref="E122:E127"/>
    <mergeCell ref="F122:F127"/>
    <mergeCell ref="A128:A135"/>
    <mergeCell ref="B128:B135"/>
    <mergeCell ref="C128:C135"/>
    <mergeCell ref="D128:D135"/>
    <mergeCell ref="E128:E135"/>
    <mergeCell ref="F128:F135"/>
    <mergeCell ref="A108:A114"/>
    <mergeCell ref="B108:B114"/>
    <mergeCell ref="C108:C114"/>
    <mergeCell ref="D108:D114"/>
    <mergeCell ref="E108:E114"/>
    <mergeCell ref="F108:F114"/>
    <mergeCell ref="A115:A121"/>
    <mergeCell ref="B115:B121"/>
    <mergeCell ref="C115:C121"/>
    <mergeCell ref="D115:D121"/>
    <mergeCell ref="E115:E121"/>
    <mergeCell ref="F115:F121"/>
    <mergeCell ref="G83:G86"/>
    <mergeCell ref="H83:H86"/>
    <mergeCell ref="I83:I86"/>
    <mergeCell ref="J83:J86"/>
    <mergeCell ref="K83:K86"/>
    <mergeCell ref="L83:L86"/>
    <mergeCell ref="M83:M86"/>
    <mergeCell ref="N83:N86"/>
    <mergeCell ref="O83:O86"/>
    <mergeCell ref="P83:P86"/>
    <mergeCell ref="Q83:Q86"/>
    <mergeCell ref="R83:R86"/>
    <mergeCell ref="S83:S86"/>
    <mergeCell ref="T83:T86"/>
    <mergeCell ref="U83:U86"/>
    <mergeCell ref="E61:E66"/>
    <mergeCell ref="F61:F66"/>
    <mergeCell ref="A71:A75"/>
    <mergeCell ref="F76:F82"/>
    <mergeCell ref="E76:E82"/>
    <mergeCell ref="D76:D82"/>
    <mergeCell ref="C76:C82"/>
    <mergeCell ref="B67:B82"/>
    <mergeCell ref="F71:F75"/>
    <mergeCell ref="E71:E75"/>
    <mergeCell ref="D71:D75"/>
    <mergeCell ref="C71:C75"/>
    <mergeCell ref="E68:E70"/>
    <mergeCell ref="F68:F70"/>
    <mergeCell ref="C67:C70"/>
    <mergeCell ref="A83:A87"/>
    <mergeCell ref="B83:B87"/>
    <mergeCell ref="C83:C87"/>
    <mergeCell ref="D83:D87"/>
    <mergeCell ref="E83:E87"/>
    <mergeCell ref="F83:F87"/>
    <mergeCell ref="B61:B66"/>
    <mergeCell ref="D61:D70"/>
    <mergeCell ref="C61:C66"/>
    <mergeCell ref="C48:C53"/>
    <mergeCell ref="D48:D50"/>
    <mergeCell ref="E48:E53"/>
    <mergeCell ref="A54:A60"/>
    <mergeCell ref="F32:F37"/>
    <mergeCell ref="D32:D37"/>
    <mergeCell ref="C32:C37"/>
    <mergeCell ref="E32:E37"/>
    <mergeCell ref="A61:A66"/>
    <mergeCell ref="B26:B60"/>
    <mergeCell ref="F54:F60"/>
    <mergeCell ref="E54:E60"/>
    <mergeCell ref="D54:D60"/>
    <mergeCell ref="C54:C60"/>
    <mergeCell ref="F48:F53"/>
    <mergeCell ref="D51:D53"/>
    <mergeCell ref="F26:F31"/>
    <mergeCell ref="C38:C47"/>
    <mergeCell ref="D38:D47"/>
    <mergeCell ref="E38:E41"/>
    <mergeCell ref="F38:F41"/>
    <mergeCell ref="E42:E47"/>
    <mergeCell ref="F42:F47"/>
    <mergeCell ref="C26:C31"/>
    <mergeCell ref="D26:D31"/>
    <mergeCell ref="E26:E31"/>
    <mergeCell ref="B12:B25"/>
    <mergeCell ref="F23:F25"/>
    <mergeCell ref="E23:E25"/>
    <mergeCell ref="C12:C25"/>
    <mergeCell ref="D12:D14"/>
    <mergeCell ref="D15:D17"/>
    <mergeCell ref="D18:D22"/>
    <mergeCell ref="D23:D25"/>
    <mergeCell ref="E18:E22"/>
    <mergeCell ref="F18:F22"/>
    <mergeCell ref="F12:F14"/>
    <mergeCell ref="E12:E14"/>
    <mergeCell ref="F15:F17"/>
    <mergeCell ref="E15:E17"/>
    <mergeCell ref="A6:X6"/>
    <mergeCell ref="A1:C4"/>
    <mergeCell ref="D1:X2"/>
    <mergeCell ref="D3:X4"/>
    <mergeCell ref="P8:U8"/>
    <mergeCell ref="V9:W9"/>
    <mergeCell ref="V11:W11"/>
    <mergeCell ref="A9:A11"/>
    <mergeCell ref="F9:F11"/>
    <mergeCell ref="G9:G11"/>
    <mergeCell ref="H9:H11"/>
    <mergeCell ref="I9:I11"/>
    <mergeCell ref="P10:R10"/>
    <mergeCell ref="S10:U10"/>
    <mergeCell ref="B9:B11"/>
    <mergeCell ref="C9:C11"/>
    <mergeCell ref="E9:E11"/>
    <mergeCell ref="D9:D11"/>
    <mergeCell ref="J10:L10"/>
    <mergeCell ref="M10:O10"/>
    <mergeCell ref="J9:U9"/>
    <mergeCell ref="A260:X260"/>
    <mergeCell ref="A276:A280"/>
    <mergeCell ref="B276:B280"/>
    <mergeCell ref="C276:C280"/>
    <mergeCell ref="E276:E280"/>
    <mergeCell ref="F276:F280"/>
    <mergeCell ref="D277:D278"/>
    <mergeCell ref="H277:H278"/>
  </mergeCells>
  <phoneticPr fontId="9" type="noConversion"/>
  <pageMargins left="1" right="1" top="1" bottom="1" header="0.5" footer="0.5"/>
  <pageSetup scale="37" orientation="landscape" r:id="rId1"/>
  <headerFooter>
    <oddFooter>&amp;L
&amp;CPágina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DACC-CA07-4E3B-B677-A5B668502C78}">
  <sheetPr>
    <tabColor theme="4" tint="-0.249977111117893"/>
  </sheetPr>
  <dimension ref="A1:X175"/>
  <sheetViews>
    <sheetView showGridLines="0" zoomScale="82" zoomScaleNormal="82" zoomScalePageLayoutView="62" workbookViewId="0">
      <selection activeCell="AB13" sqref="AB13"/>
    </sheetView>
  </sheetViews>
  <sheetFormatPr baseColWidth="10" defaultColWidth="11.42578125" defaultRowHeight="15"/>
  <cols>
    <col min="1" max="1" width="11.5703125" bestFit="1" customWidth="1"/>
    <col min="2" max="2" width="16.140625" customWidth="1"/>
    <col min="3" max="3" width="17" customWidth="1"/>
    <col min="4" max="4" width="16" customWidth="1"/>
    <col min="5" max="5" width="20.5703125" customWidth="1"/>
    <col min="6" max="6" width="31.7109375" customWidth="1"/>
    <col min="7" max="7" width="14.7109375" customWidth="1"/>
    <col min="8" max="8" width="16" customWidth="1"/>
    <col min="9" max="9" width="15.28515625" customWidth="1"/>
    <col min="10" max="18" width="2.5703125" bestFit="1" customWidth="1"/>
    <col min="19" max="21" width="3.7109375" bestFit="1" customWidth="1"/>
    <col min="22" max="22" width="15.28515625" style="51" customWidth="1"/>
    <col min="23" max="23" width="17.28515625" style="51" customWidth="1"/>
    <col min="24" max="24" width="16.28515625" style="51" bestFit="1" customWidth="1"/>
  </cols>
  <sheetData>
    <row r="1" spans="1:24" ht="23.25" customHeight="1" thickBot="1">
      <c r="A1" s="379"/>
      <c r="B1" s="380"/>
      <c r="C1" s="380"/>
      <c r="D1" s="610" t="s">
        <v>1</v>
      </c>
      <c r="E1" s="386"/>
      <c r="F1" s="386"/>
      <c r="G1" s="386"/>
      <c r="H1" s="386"/>
      <c r="I1" s="386"/>
      <c r="J1" s="386"/>
      <c r="K1" s="386"/>
      <c r="L1" s="386"/>
      <c r="M1" s="386"/>
      <c r="N1" s="386"/>
      <c r="O1" s="386"/>
      <c r="P1" s="386"/>
      <c r="Q1" s="386"/>
      <c r="R1" s="386"/>
      <c r="S1" s="386"/>
      <c r="T1" s="386"/>
      <c r="U1" s="386"/>
      <c r="V1" s="386"/>
      <c r="W1" s="386"/>
      <c r="X1" s="387"/>
    </row>
    <row r="2" spans="1:24" ht="27.75" customHeight="1" thickBot="1">
      <c r="A2" s="382"/>
      <c r="B2" s="383"/>
      <c r="C2" s="383"/>
      <c r="D2" s="469"/>
      <c r="E2" s="611"/>
      <c r="F2" s="611"/>
      <c r="G2" s="611"/>
      <c r="H2" s="611"/>
      <c r="I2" s="611"/>
      <c r="J2" s="611"/>
      <c r="K2" s="611"/>
      <c r="L2" s="611"/>
      <c r="M2" s="611"/>
      <c r="N2" s="611"/>
      <c r="O2" s="611"/>
      <c r="P2" s="611"/>
      <c r="Q2" s="611"/>
      <c r="R2" s="611"/>
      <c r="S2" s="611"/>
      <c r="T2" s="611"/>
      <c r="U2" s="611"/>
      <c r="V2" s="611"/>
      <c r="W2" s="611"/>
      <c r="X2" s="470"/>
    </row>
    <row r="3" spans="1:24" ht="26.25" customHeight="1" thickTop="1" thickBot="1">
      <c r="A3" s="382"/>
      <c r="B3" s="383"/>
      <c r="C3" s="383"/>
      <c r="D3" s="471" t="s">
        <v>1859</v>
      </c>
      <c r="E3" s="392"/>
      <c r="F3" s="392"/>
      <c r="G3" s="392"/>
      <c r="H3" s="392"/>
      <c r="I3" s="392"/>
      <c r="J3" s="392"/>
      <c r="K3" s="392"/>
      <c r="L3" s="392"/>
      <c r="M3" s="392"/>
      <c r="N3" s="392"/>
      <c r="O3" s="392"/>
      <c r="P3" s="392"/>
      <c r="Q3" s="392"/>
      <c r="R3" s="392"/>
      <c r="S3" s="392"/>
      <c r="T3" s="392"/>
      <c r="U3" s="392"/>
      <c r="V3" s="392"/>
      <c r="W3" s="392"/>
      <c r="X3" s="393"/>
    </row>
    <row r="4" spans="1:24" ht="41.25" customHeight="1">
      <c r="A4" s="617"/>
      <c r="B4" s="618"/>
      <c r="C4" s="618"/>
      <c r="D4" s="619"/>
      <c r="E4" s="620"/>
      <c r="F4" s="620"/>
      <c r="G4" s="620"/>
      <c r="H4" s="620"/>
      <c r="I4" s="620"/>
      <c r="J4" s="620"/>
      <c r="K4" s="620"/>
      <c r="L4" s="620"/>
      <c r="M4" s="620"/>
      <c r="N4" s="620"/>
      <c r="O4" s="620"/>
      <c r="P4" s="620"/>
      <c r="Q4" s="620"/>
      <c r="R4" s="620"/>
      <c r="S4" s="620"/>
      <c r="T4" s="620"/>
      <c r="U4" s="620"/>
      <c r="V4" s="620"/>
      <c r="W4" s="620"/>
      <c r="X4" s="621"/>
    </row>
    <row r="5" spans="1:24" ht="17.25" customHeight="1">
      <c r="A5" s="286"/>
      <c r="B5" s="287"/>
      <c r="C5" s="287"/>
      <c r="D5" s="287"/>
      <c r="E5" s="293"/>
      <c r="F5" s="622"/>
      <c r="G5" s="287"/>
      <c r="H5" s="287"/>
      <c r="I5" s="287"/>
      <c r="J5" s="287"/>
      <c r="K5" s="287"/>
      <c r="L5" s="287"/>
      <c r="M5" s="287"/>
      <c r="N5" s="287"/>
      <c r="O5" s="287"/>
      <c r="P5" s="287"/>
      <c r="Q5" s="287"/>
      <c r="R5" s="287"/>
      <c r="S5" s="287"/>
      <c r="T5" s="287"/>
      <c r="U5" s="287"/>
      <c r="V5" s="288"/>
      <c r="W5" s="288"/>
      <c r="X5" s="623"/>
    </row>
    <row r="6" spans="1:24" ht="17.25" customHeight="1">
      <c r="A6" s="447" t="s">
        <v>1513</v>
      </c>
      <c r="B6" s="448"/>
      <c r="C6" s="448"/>
      <c r="D6" s="448"/>
      <c r="E6" s="448"/>
      <c r="F6" s="448"/>
      <c r="G6" s="448"/>
      <c r="H6" s="448"/>
      <c r="I6" s="448"/>
      <c r="J6" s="448"/>
      <c r="K6" s="448"/>
      <c r="L6" s="448"/>
      <c r="M6" s="448"/>
      <c r="N6" s="448"/>
      <c r="O6" s="448"/>
      <c r="P6" s="448"/>
      <c r="Q6" s="448"/>
      <c r="R6" s="448"/>
      <c r="S6" s="448"/>
      <c r="T6" s="448"/>
      <c r="U6" s="448"/>
      <c r="V6" s="448"/>
      <c r="W6" s="448"/>
      <c r="X6" s="449"/>
    </row>
    <row r="7" spans="1:24" s="616" customFormat="1" ht="16.5" customHeight="1">
      <c r="A7" s="624"/>
      <c r="B7" s="615"/>
      <c r="C7" s="615"/>
      <c r="D7" s="615"/>
      <c r="E7" s="615"/>
      <c r="F7" s="615"/>
      <c r="G7" s="615"/>
      <c r="H7" s="615"/>
      <c r="I7" s="615"/>
      <c r="J7" s="615"/>
      <c r="K7" s="615"/>
      <c r="L7" s="615"/>
      <c r="M7" s="615"/>
      <c r="N7" s="615"/>
      <c r="O7" s="615"/>
      <c r="P7" s="615"/>
      <c r="Q7" s="615"/>
      <c r="R7" s="615"/>
      <c r="S7" s="615"/>
      <c r="T7" s="615"/>
      <c r="U7" s="615"/>
      <c r="V7" s="615"/>
      <c r="W7" s="615"/>
      <c r="X7" s="625"/>
    </row>
    <row r="8" spans="1:24" ht="17.25">
      <c r="A8" s="292">
        <v>1</v>
      </c>
      <c r="B8" s="275">
        <v>2</v>
      </c>
      <c r="C8" s="275">
        <v>3</v>
      </c>
      <c r="D8" s="275">
        <v>4</v>
      </c>
      <c r="E8" s="275">
        <v>5</v>
      </c>
      <c r="F8" s="272">
        <v>6</v>
      </c>
      <c r="G8" s="275">
        <v>7</v>
      </c>
      <c r="H8" s="272">
        <v>8</v>
      </c>
      <c r="I8" s="275">
        <v>9</v>
      </c>
      <c r="J8" s="314">
        <v>10</v>
      </c>
      <c r="K8" s="314"/>
      <c r="L8" s="314"/>
      <c r="M8" s="314"/>
      <c r="N8" s="314"/>
      <c r="O8" s="314"/>
      <c r="P8" s="314"/>
      <c r="Q8" s="314"/>
      <c r="R8" s="314"/>
      <c r="S8" s="314"/>
      <c r="T8" s="314"/>
      <c r="U8" s="314"/>
      <c r="V8" s="477">
        <v>12</v>
      </c>
      <c r="W8" s="477"/>
      <c r="X8" s="626"/>
    </row>
    <row r="9" spans="1:24" ht="17.25">
      <c r="A9" s="316" t="s">
        <v>2</v>
      </c>
      <c r="B9" s="317" t="s">
        <v>3</v>
      </c>
      <c r="C9" s="317" t="s">
        <v>4</v>
      </c>
      <c r="D9" s="317" t="s">
        <v>5</v>
      </c>
      <c r="E9" s="316" t="s">
        <v>6</v>
      </c>
      <c r="F9" s="317" t="s">
        <v>7</v>
      </c>
      <c r="G9" s="317" t="s">
        <v>8</v>
      </c>
      <c r="H9" s="317" t="s">
        <v>9</v>
      </c>
      <c r="I9" s="317" t="s">
        <v>10</v>
      </c>
      <c r="J9" s="316" t="s">
        <v>11</v>
      </c>
      <c r="K9" s="316"/>
      <c r="L9" s="316"/>
      <c r="M9" s="316"/>
      <c r="N9" s="316"/>
      <c r="O9" s="316"/>
      <c r="P9" s="316"/>
      <c r="Q9" s="316"/>
      <c r="R9" s="316"/>
      <c r="S9" s="316"/>
      <c r="T9" s="316"/>
      <c r="U9" s="316"/>
      <c r="V9" s="317" t="s">
        <v>12</v>
      </c>
      <c r="W9" s="317"/>
      <c r="X9" s="317"/>
    </row>
    <row r="10" spans="1:24" ht="17.25">
      <c r="A10" s="316"/>
      <c r="B10" s="317"/>
      <c r="C10" s="317"/>
      <c r="D10" s="317"/>
      <c r="E10" s="316"/>
      <c r="F10" s="317"/>
      <c r="G10" s="317"/>
      <c r="H10" s="317"/>
      <c r="I10" s="317"/>
      <c r="J10" s="320" t="s">
        <v>13</v>
      </c>
      <c r="K10" s="320"/>
      <c r="L10" s="320"/>
      <c r="M10" s="320" t="s">
        <v>14</v>
      </c>
      <c r="N10" s="320"/>
      <c r="O10" s="320"/>
      <c r="P10" s="320" t="s">
        <v>15</v>
      </c>
      <c r="Q10" s="320"/>
      <c r="R10" s="320"/>
      <c r="S10" s="320" t="s">
        <v>16</v>
      </c>
      <c r="T10" s="320"/>
      <c r="U10" s="320"/>
      <c r="V10" s="317" t="s">
        <v>17</v>
      </c>
      <c r="W10" s="466" t="s">
        <v>18</v>
      </c>
      <c r="X10" s="466"/>
    </row>
    <row r="11" spans="1:24" ht="17.25">
      <c r="A11" s="319"/>
      <c r="B11" s="318"/>
      <c r="C11" s="318"/>
      <c r="D11" s="318"/>
      <c r="E11" s="319"/>
      <c r="F11" s="318"/>
      <c r="G11" s="318"/>
      <c r="H11" s="318"/>
      <c r="I11" s="318"/>
      <c r="J11" s="13">
        <v>1</v>
      </c>
      <c r="K11" s="13">
        <v>2</v>
      </c>
      <c r="L11" s="13">
        <v>3</v>
      </c>
      <c r="M11" s="13">
        <v>4</v>
      </c>
      <c r="N11" s="13">
        <v>5</v>
      </c>
      <c r="O11" s="13">
        <v>6</v>
      </c>
      <c r="P11" s="13">
        <v>7</v>
      </c>
      <c r="Q11" s="13">
        <v>8</v>
      </c>
      <c r="R11" s="13">
        <v>9</v>
      </c>
      <c r="S11" s="13">
        <v>10</v>
      </c>
      <c r="T11" s="13">
        <v>11</v>
      </c>
      <c r="U11" s="13">
        <v>12</v>
      </c>
      <c r="V11" s="318"/>
      <c r="W11" s="12" t="s">
        <v>19</v>
      </c>
      <c r="X11" s="12" t="s">
        <v>20</v>
      </c>
    </row>
    <row r="12" spans="1:24" ht="34.5">
      <c r="A12" s="67"/>
      <c r="B12" s="354" t="s">
        <v>1514</v>
      </c>
      <c r="C12" s="354" t="s">
        <v>1515</v>
      </c>
      <c r="D12" s="354" t="s">
        <v>1516</v>
      </c>
      <c r="E12" s="310" t="s">
        <v>1517</v>
      </c>
      <c r="F12" s="354" t="s">
        <v>1518</v>
      </c>
      <c r="G12" s="268" t="s">
        <v>1519</v>
      </c>
      <c r="H12" s="63" t="s">
        <v>1520</v>
      </c>
      <c r="I12" s="63" t="s">
        <v>1521</v>
      </c>
      <c r="J12" s="240"/>
      <c r="K12" s="65"/>
      <c r="L12" s="65"/>
      <c r="M12" s="65"/>
      <c r="N12" s="65"/>
      <c r="O12" s="65"/>
      <c r="P12" s="65"/>
      <c r="Q12" s="65"/>
      <c r="R12" s="65"/>
      <c r="S12" s="65"/>
      <c r="T12" s="65"/>
      <c r="U12" s="65"/>
      <c r="V12" s="62" t="s">
        <v>1522</v>
      </c>
      <c r="W12" s="62" t="s">
        <v>1523</v>
      </c>
      <c r="X12" s="241">
        <v>0</v>
      </c>
    </row>
    <row r="13" spans="1:24" ht="103.5">
      <c r="A13" s="67"/>
      <c r="B13" s="354"/>
      <c r="C13" s="354"/>
      <c r="D13" s="354"/>
      <c r="E13" s="310"/>
      <c r="F13" s="354"/>
      <c r="G13" s="269" t="s">
        <v>1524</v>
      </c>
      <c r="H13" s="63" t="s">
        <v>1525</v>
      </c>
      <c r="I13" s="63" t="s">
        <v>1521</v>
      </c>
      <c r="J13" s="65"/>
      <c r="K13" s="240"/>
      <c r="L13" s="240"/>
      <c r="M13" s="240"/>
      <c r="N13" s="240"/>
      <c r="O13" s="240"/>
      <c r="P13" s="65"/>
      <c r="Q13" s="65"/>
      <c r="R13" s="65"/>
      <c r="S13" s="65"/>
      <c r="T13" s="65"/>
      <c r="U13" s="65"/>
      <c r="V13" s="62" t="s">
        <v>1522</v>
      </c>
      <c r="W13" s="62"/>
      <c r="X13" s="241"/>
    </row>
    <row r="14" spans="1:24" ht="120.75">
      <c r="A14" s="67"/>
      <c r="B14" s="354"/>
      <c r="C14" s="354"/>
      <c r="D14" s="354"/>
      <c r="E14" s="310"/>
      <c r="F14" s="354"/>
      <c r="G14" s="269" t="s">
        <v>1526</v>
      </c>
      <c r="H14" s="63" t="s">
        <v>1527</v>
      </c>
      <c r="I14" s="63" t="s">
        <v>1521</v>
      </c>
      <c r="J14" s="65"/>
      <c r="K14" s="65"/>
      <c r="L14" s="65"/>
      <c r="M14" s="65"/>
      <c r="N14" s="65"/>
      <c r="O14" s="65"/>
      <c r="P14" s="240"/>
      <c r="Q14" s="65"/>
      <c r="R14" s="65"/>
      <c r="S14" s="65"/>
      <c r="T14" s="65"/>
      <c r="U14" s="55"/>
      <c r="V14" s="62" t="s">
        <v>1528</v>
      </c>
      <c r="W14" s="62"/>
      <c r="X14" s="241">
        <v>100000</v>
      </c>
    </row>
    <row r="15" spans="1:24" ht="103.5">
      <c r="A15" s="67"/>
      <c r="B15" s="354"/>
      <c r="C15" s="354"/>
      <c r="D15" s="354"/>
      <c r="E15" s="310"/>
      <c r="F15" s="354"/>
      <c r="G15" s="269" t="s">
        <v>1529</v>
      </c>
      <c r="H15" s="63" t="s">
        <v>1530</v>
      </c>
      <c r="I15" s="63" t="s">
        <v>1521</v>
      </c>
      <c r="J15" s="65"/>
      <c r="K15" s="65"/>
      <c r="L15" s="65"/>
      <c r="M15" s="65"/>
      <c r="N15" s="65"/>
      <c r="O15" s="65"/>
      <c r="P15" s="65"/>
      <c r="Q15" s="240"/>
      <c r="R15" s="240"/>
      <c r="S15" s="240"/>
      <c r="T15" s="65"/>
      <c r="U15" s="55"/>
      <c r="V15" s="62" t="s">
        <v>1522</v>
      </c>
      <c r="W15" s="62" t="s">
        <v>1523</v>
      </c>
      <c r="X15" s="241">
        <v>0</v>
      </c>
    </row>
    <row r="16" spans="1:24" ht="138">
      <c r="A16" s="67"/>
      <c r="B16" s="354"/>
      <c r="C16" s="354"/>
      <c r="D16" s="354"/>
      <c r="E16" s="310"/>
      <c r="F16" s="354"/>
      <c r="G16" s="269" t="s">
        <v>1531</v>
      </c>
      <c r="H16" s="63" t="s">
        <v>1532</v>
      </c>
      <c r="I16" s="63" t="s">
        <v>1521</v>
      </c>
      <c r="J16" s="65"/>
      <c r="K16" s="65"/>
      <c r="L16" s="65"/>
      <c r="M16" s="65"/>
      <c r="N16" s="65"/>
      <c r="O16" s="65"/>
      <c r="P16" s="65"/>
      <c r="Q16" s="240"/>
      <c r="R16" s="240"/>
      <c r="S16" s="240"/>
      <c r="T16" s="240"/>
      <c r="U16" s="55"/>
      <c r="V16" s="62" t="s">
        <v>1522</v>
      </c>
      <c r="W16" s="62"/>
      <c r="X16" s="241">
        <v>0</v>
      </c>
    </row>
    <row r="17" spans="1:24" ht="103.5">
      <c r="A17" s="67"/>
      <c r="B17" s="354"/>
      <c r="C17" s="354"/>
      <c r="D17" s="354"/>
      <c r="E17" s="310"/>
      <c r="F17" s="354"/>
      <c r="G17" s="269" t="s">
        <v>1533</v>
      </c>
      <c r="H17" s="63" t="s">
        <v>1534</v>
      </c>
      <c r="I17" s="63" t="s">
        <v>1521</v>
      </c>
      <c r="J17" s="65"/>
      <c r="K17" s="65"/>
      <c r="L17" s="65"/>
      <c r="M17" s="65"/>
      <c r="N17" s="65"/>
      <c r="O17" s="65"/>
      <c r="P17" s="65"/>
      <c r="Q17" s="65"/>
      <c r="R17" s="65"/>
      <c r="S17" s="65"/>
      <c r="T17" s="55"/>
      <c r="U17" s="240"/>
      <c r="V17" s="62" t="s">
        <v>1528</v>
      </c>
      <c r="W17" s="62" t="s">
        <v>1535</v>
      </c>
      <c r="X17" s="241">
        <v>100000</v>
      </c>
    </row>
    <row r="18" spans="1:24" ht="17.25">
      <c r="A18" s="97"/>
      <c r="B18" s="354"/>
      <c r="C18" s="56"/>
      <c r="D18" s="47"/>
      <c r="E18" s="63"/>
      <c r="F18" s="62"/>
      <c r="G18" s="269"/>
      <c r="H18" s="63"/>
      <c r="I18" s="63"/>
      <c r="J18" s="65"/>
      <c r="K18" s="65"/>
      <c r="L18" s="65"/>
      <c r="M18" s="65"/>
      <c r="N18" s="65"/>
      <c r="O18" s="65"/>
      <c r="P18" s="65"/>
      <c r="Q18" s="65"/>
      <c r="R18" s="65"/>
      <c r="S18" s="239"/>
      <c r="T18" s="65"/>
      <c r="U18" s="65"/>
      <c r="V18" s="62"/>
      <c r="W18" s="62"/>
      <c r="X18" s="241">
        <f>+SUM(X12:X17)</f>
        <v>200000</v>
      </c>
    </row>
    <row r="19" spans="1:24" ht="103.5">
      <c r="A19" s="192"/>
      <c r="B19" s="354"/>
      <c r="C19" s="354" t="s">
        <v>1536</v>
      </c>
      <c r="D19" s="310" t="s">
        <v>1537</v>
      </c>
      <c r="E19" s="354" t="s">
        <v>1538</v>
      </c>
      <c r="F19" s="310" t="s">
        <v>1539</v>
      </c>
      <c r="G19" s="268" t="s">
        <v>1540</v>
      </c>
      <c r="H19" s="63" t="s">
        <v>1541</v>
      </c>
      <c r="I19" s="63" t="s">
        <v>1542</v>
      </c>
      <c r="J19" s="467"/>
      <c r="K19" s="467"/>
      <c r="L19" s="467"/>
      <c r="M19" s="65"/>
      <c r="N19" s="65"/>
      <c r="O19" s="239"/>
      <c r="P19" s="239"/>
      <c r="Q19" s="65"/>
      <c r="R19" s="65"/>
      <c r="S19" s="65"/>
      <c r="T19" s="65"/>
      <c r="U19" s="65"/>
      <c r="V19" s="62" t="s">
        <v>1523</v>
      </c>
      <c r="W19" s="63" t="s">
        <v>1523</v>
      </c>
      <c r="X19" s="242">
        <v>0</v>
      </c>
    </row>
    <row r="20" spans="1:24" ht="103.5">
      <c r="A20" s="192"/>
      <c r="B20" s="354"/>
      <c r="C20" s="354"/>
      <c r="D20" s="310"/>
      <c r="E20" s="354"/>
      <c r="F20" s="310"/>
      <c r="G20" s="268" t="s">
        <v>1543</v>
      </c>
      <c r="H20" s="63" t="s">
        <v>1544</v>
      </c>
      <c r="I20" s="63" t="s">
        <v>1542</v>
      </c>
      <c r="J20" s="65"/>
      <c r="K20" s="65"/>
      <c r="L20" s="240"/>
      <c r="M20" s="55"/>
      <c r="N20" s="55"/>
      <c r="O20" s="240"/>
      <c r="P20" s="65"/>
      <c r="Q20" s="65"/>
      <c r="R20" s="240"/>
      <c r="S20" s="65"/>
      <c r="T20" s="65"/>
      <c r="U20" s="240"/>
      <c r="V20" s="62" t="s">
        <v>1545</v>
      </c>
      <c r="W20" s="63" t="s">
        <v>1523</v>
      </c>
      <c r="X20" s="242">
        <v>0</v>
      </c>
    </row>
    <row r="21" spans="1:24" ht="69">
      <c r="A21" s="192"/>
      <c r="B21" s="354"/>
      <c r="C21" s="354"/>
      <c r="D21" s="310"/>
      <c r="E21" s="354"/>
      <c r="F21" s="310"/>
      <c r="G21" s="268" t="s">
        <v>1546</v>
      </c>
      <c r="H21" s="63" t="s">
        <v>1547</v>
      </c>
      <c r="I21" s="63" t="s">
        <v>1542</v>
      </c>
      <c r="J21" s="65"/>
      <c r="K21" s="65"/>
      <c r="L21" s="240"/>
      <c r="M21" s="55"/>
      <c r="N21" s="55"/>
      <c r="O21" s="240"/>
      <c r="P21" s="65"/>
      <c r="Q21" s="65"/>
      <c r="R21" s="240"/>
      <c r="S21" s="65"/>
      <c r="T21" s="65"/>
      <c r="U21" s="240"/>
      <c r="V21" s="62" t="s">
        <v>1545</v>
      </c>
      <c r="W21" s="63" t="s">
        <v>1548</v>
      </c>
      <c r="X21" s="242">
        <v>0</v>
      </c>
    </row>
    <row r="22" spans="1:24" ht="103.5">
      <c r="A22" s="192"/>
      <c r="B22" s="354"/>
      <c r="C22" s="354"/>
      <c r="D22" s="310"/>
      <c r="E22" s="354"/>
      <c r="F22" s="310"/>
      <c r="G22" s="268" t="s">
        <v>1549</v>
      </c>
      <c r="H22" s="63" t="s">
        <v>1550</v>
      </c>
      <c r="I22" s="63" t="s">
        <v>1542</v>
      </c>
      <c r="J22" s="65"/>
      <c r="K22" s="65"/>
      <c r="L22" s="240"/>
      <c r="M22" s="55"/>
      <c r="N22" s="55"/>
      <c r="O22" s="240"/>
      <c r="P22" s="65"/>
      <c r="Q22" s="65"/>
      <c r="R22" s="240"/>
      <c r="S22" s="65"/>
      <c r="T22" s="65"/>
      <c r="U22" s="240"/>
      <c r="V22" s="62" t="s">
        <v>1523</v>
      </c>
      <c r="W22" s="62" t="s">
        <v>1523</v>
      </c>
      <c r="X22" s="242">
        <v>0</v>
      </c>
    </row>
    <row r="23" spans="1:24" ht="103.5">
      <c r="A23" s="192"/>
      <c r="B23" s="354"/>
      <c r="C23" s="354"/>
      <c r="D23" s="310"/>
      <c r="E23" s="354"/>
      <c r="F23" s="310"/>
      <c r="G23" s="268" t="s">
        <v>1551</v>
      </c>
      <c r="H23" s="63" t="s">
        <v>1552</v>
      </c>
      <c r="I23" s="63" t="s">
        <v>1542</v>
      </c>
      <c r="J23" s="65"/>
      <c r="K23" s="65"/>
      <c r="L23" s="240"/>
      <c r="M23" s="55"/>
      <c r="N23" s="55"/>
      <c r="O23" s="240"/>
      <c r="P23" s="65"/>
      <c r="Q23" s="65"/>
      <c r="R23" s="240"/>
      <c r="S23" s="65"/>
      <c r="T23" s="65"/>
      <c r="U23" s="240"/>
      <c r="V23" s="62" t="s">
        <v>1528</v>
      </c>
      <c r="W23" s="62" t="s">
        <v>1535</v>
      </c>
      <c r="X23" s="242">
        <v>48000</v>
      </c>
    </row>
    <row r="24" spans="1:24" ht="17.25">
      <c r="A24" s="192"/>
      <c r="B24" s="354"/>
      <c r="C24" s="354"/>
      <c r="D24" s="63"/>
      <c r="E24" s="62"/>
      <c r="F24" s="63"/>
      <c r="G24" s="268"/>
      <c r="H24" s="63"/>
      <c r="I24" s="63"/>
      <c r="J24" s="65"/>
      <c r="K24" s="65"/>
      <c r="L24" s="65"/>
      <c r="M24" s="65"/>
      <c r="N24" s="65"/>
      <c r="O24" s="65"/>
      <c r="P24" s="239"/>
      <c r="Q24" s="65"/>
      <c r="R24" s="65"/>
      <c r="S24" s="65"/>
      <c r="T24" s="65"/>
      <c r="U24" s="65"/>
      <c r="V24" s="62"/>
      <c r="W24" s="62"/>
      <c r="X24" s="242">
        <f>SUM(X19:X23)</f>
        <v>48000</v>
      </c>
    </row>
    <row r="25" spans="1:24" ht="34.5">
      <c r="A25" s="192"/>
      <c r="B25" s="354"/>
      <c r="C25" s="354"/>
      <c r="D25" s="310" t="s">
        <v>1553</v>
      </c>
      <c r="E25" s="354" t="s">
        <v>1554</v>
      </c>
      <c r="F25" s="310" t="s">
        <v>1555</v>
      </c>
      <c r="G25" s="55" t="s">
        <v>1556</v>
      </c>
      <c r="H25" s="63"/>
      <c r="I25" s="63" t="s">
        <v>1557</v>
      </c>
      <c r="J25" s="240"/>
      <c r="K25" s="240"/>
      <c r="L25" s="240"/>
      <c r="M25" s="240"/>
      <c r="N25" s="65"/>
      <c r="O25" s="65"/>
      <c r="P25" s="239"/>
      <c r="Q25" s="65"/>
      <c r="R25" s="65"/>
      <c r="S25" s="65"/>
      <c r="T25" s="65"/>
      <c r="U25" s="65"/>
      <c r="V25" s="62" t="s">
        <v>1523</v>
      </c>
      <c r="W25" s="62"/>
      <c r="X25" s="242">
        <v>0</v>
      </c>
    </row>
    <row r="26" spans="1:24" ht="51.75">
      <c r="A26" s="192"/>
      <c r="B26" s="354"/>
      <c r="C26" s="354"/>
      <c r="D26" s="310"/>
      <c r="E26" s="354"/>
      <c r="F26" s="310"/>
      <c r="G26" s="63" t="s">
        <v>1558</v>
      </c>
      <c r="H26" s="63" t="s">
        <v>1552</v>
      </c>
      <c r="I26" s="63" t="s">
        <v>1557</v>
      </c>
      <c r="J26" s="65"/>
      <c r="K26" s="65"/>
      <c r="L26" s="65"/>
      <c r="M26" s="240"/>
      <c r="N26" s="240"/>
      <c r="O26" s="240"/>
      <c r="P26" s="240"/>
      <c r="Q26" s="240"/>
      <c r="R26" s="240"/>
      <c r="S26" s="240"/>
      <c r="T26" s="240"/>
      <c r="U26" s="65"/>
      <c r="V26" s="62" t="s">
        <v>1545</v>
      </c>
      <c r="W26" s="63" t="s">
        <v>1523</v>
      </c>
      <c r="X26" s="242">
        <v>0</v>
      </c>
    </row>
    <row r="27" spans="1:24" ht="103.5">
      <c r="A27" s="192"/>
      <c r="B27" s="354"/>
      <c r="C27" s="354"/>
      <c r="D27" s="310"/>
      <c r="E27" s="354"/>
      <c r="F27" s="310"/>
      <c r="G27" s="268" t="s">
        <v>1559</v>
      </c>
      <c r="H27" s="63" t="s">
        <v>1550</v>
      </c>
      <c r="I27" s="63" t="s">
        <v>1557</v>
      </c>
      <c r="J27" s="65"/>
      <c r="K27" s="65"/>
      <c r="L27" s="65"/>
      <c r="M27" s="65"/>
      <c r="N27" s="240"/>
      <c r="O27" s="240"/>
      <c r="P27" s="240"/>
      <c r="Q27" s="240"/>
      <c r="R27" s="240"/>
      <c r="S27" s="240"/>
      <c r="T27" s="240"/>
      <c r="U27" s="240"/>
      <c r="V27" s="62" t="s">
        <v>1523</v>
      </c>
      <c r="W27" s="62" t="s">
        <v>1523</v>
      </c>
      <c r="X27" s="242">
        <v>0</v>
      </c>
    </row>
    <row r="28" spans="1:24" ht="103.5">
      <c r="A28" s="192"/>
      <c r="B28" s="354"/>
      <c r="C28" s="354"/>
      <c r="D28" s="310"/>
      <c r="E28" s="354"/>
      <c r="F28" s="310"/>
      <c r="G28" s="268" t="s">
        <v>1560</v>
      </c>
      <c r="H28" s="63" t="s">
        <v>1552</v>
      </c>
      <c r="I28" s="63" t="s">
        <v>1557</v>
      </c>
      <c r="J28" s="65"/>
      <c r="K28" s="65"/>
      <c r="L28" s="65"/>
      <c r="M28" s="65"/>
      <c r="N28" s="65"/>
      <c r="O28" s="65"/>
      <c r="P28" s="239"/>
      <c r="Q28" s="65"/>
      <c r="R28" s="65"/>
      <c r="S28" s="65"/>
      <c r="T28" s="65"/>
      <c r="U28" s="240"/>
      <c r="V28" s="62" t="s">
        <v>1528</v>
      </c>
      <c r="W28" s="62" t="s">
        <v>1535</v>
      </c>
      <c r="X28" s="242">
        <v>48000</v>
      </c>
    </row>
    <row r="29" spans="1:24" ht="17.25">
      <c r="A29" s="192"/>
      <c r="B29" s="354"/>
      <c r="C29" s="354"/>
      <c r="D29" s="63"/>
      <c r="E29" s="62"/>
      <c r="F29" s="63"/>
      <c r="G29" s="268"/>
      <c r="H29" s="63"/>
      <c r="I29" s="63"/>
      <c r="J29" s="65"/>
      <c r="K29" s="65"/>
      <c r="L29" s="65"/>
      <c r="M29" s="65"/>
      <c r="N29" s="65"/>
      <c r="O29" s="65"/>
      <c r="P29" s="239"/>
      <c r="Q29" s="65"/>
      <c r="R29" s="65"/>
      <c r="S29" s="65"/>
      <c r="T29" s="65"/>
      <c r="U29" s="65"/>
      <c r="V29" s="62"/>
      <c r="W29" s="62"/>
      <c r="X29" s="242">
        <f>SUM(X25:X28)</f>
        <v>48000</v>
      </c>
    </row>
    <row r="30" spans="1:24" ht="103.5">
      <c r="A30" s="192"/>
      <c r="B30" s="354"/>
      <c r="C30" s="354"/>
      <c r="D30" s="354" t="s">
        <v>1561</v>
      </c>
      <c r="E30" s="354" t="s">
        <v>1562</v>
      </c>
      <c r="F30" s="310" t="s">
        <v>1563</v>
      </c>
      <c r="G30" s="270" t="s">
        <v>1564</v>
      </c>
      <c r="H30" s="270" t="s">
        <v>1565</v>
      </c>
      <c r="I30" s="63" t="s">
        <v>1566</v>
      </c>
      <c r="J30" s="65"/>
      <c r="K30" s="65"/>
      <c r="L30" s="65"/>
      <c r="M30" s="65"/>
      <c r="N30" s="65"/>
      <c r="O30" s="65"/>
      <c r="P30" s="65"/>
      <c r="Q30" s="65"/>
      <c r="R30" s="240"/>
      <c r="S30" s="65"/>
      <c r="T30" s="65"/>
      <c r="U30" s="65"/>
      <c r="V30" s="62" t="s">
        <v>1567</v>
      </c>
      <c r="W30" s="62" t="s">
        <v>1523</v>
      </c>
      <c r="X30" s="241">
        <v>0</v>
      </c>
    </row>
    <row r="31" spans="1:24" ht="86.25">
      <c r="A31" s="192"/>
      <c r="B31" s="354"/>
      <c r="C31" s="354"/>
      <c r="D31" s="354"/>
      <c r="E31" s="354"/>
      <c r="F31" s="310"/>
      <c r="G31" s="270" t="s">
        <v>1568</v>
      </c>
      <c r="H31" s="270" t="s">
        <v>1547</v>
      </c>
      <c r="I31" s="63" t="s">
        <v>1566</v>
      </c>
      <c r="J31" s="65"/>
      <c r="K31" s="65"/>
      <c r="L31" s="65"/>
      <c r="M31" s="65"/>
      <c r="N31" s="65"/>
      <c r="O31" s="65"/>
      <c r="P31" s="65"/>
      <c r="Q31" s="65"/>
      <c r="R31" s="240"/>
      <c r="S31" s="65"/>
      <c r="T31" s="65"/>
      <c r="U31" s="65"/>
      <c r="V31" s="62" t="s">
        <v>1569</v>
      </c>
      <c r="W31" s="62" t="s">
        <v>1523</v>
      </c>
      <c r="X31" s="241">
        <v>0</v>
      </c>
    </row>
    <row r="32" spans="1:24" ht="69">
      <c r="A32" s="192"/>
      <c r="B32" s="354"/>
      <c r="C32" s="354"/>
      <c r="D32" s="354"/>
      <c r="E32" s="354"/>
      <c r="F32" s="310"/>
      <c r="G32" s="270" t="s">
        <v>1570</v>
      </c>
      <c r="H32" s="270" t="s">
        <v>1571</v>
      </c>
      <c r="I32" s="63" t="s">
        <v>1566</v>
      </c>
      <c r="J32" s="65"/>
      <c r="K32" s="65"/>
      <c r="L32" s="65"/>
      <c r="M32" s="65"/>
      <c r="N32" s="65"/>
      <c r="O32" s="65"/>
      <c r="P32" s="65"/>
      <c r="Q32" s="65"/>
      <c r="R32" s="65"/>
      <c r="S32" s="240"/>
      <c r="T32" s="65"/>
      <c r="U32" s="65"/>
      <c r="V32" s="62" t="s">
        <v>1523</v>
      </c>
      <c r="W32" s="62" t="s">
        <v>1523</v>
      </c>
      <c r="X32" s="241">
        <v>0</v>
      </c>
    </row>
    <row r="33" spans="1:24" ht="103.5">
      <c r="A33" s="192"/>
      <c r="B33" s="354"/>
      <c r="C33" s="354"/>
      <c r="D33" s="354"/>
      <c r="E33" s="354"/>
      <c r="F33" s="310"/>
      <c r="G33" s="270" t="s">
        <v>1572</v>
      </c>
      <c r="H33" s="270" t="s">
        <v>1573</v>
      </c>
      <c r="I33" s="63" t="s">
        <v>1566</v>
      </c>
      <c r="J33" s="65"/>
      <c r="K33" s="65"/>
      <c r="L33" s="65"/>
      <c r="M33" s="65"/>
      <c r="N33" s="65"/>
      <c r="O33" s="65"/>
      <c r="P33" s="65"/>
      <c r="Q33" s="65"/>
      <c r="R33" s="65"/>
      <c r="S33" s="65"/>
      <c r="T33" s="240"/>
      <c r="U33" s="240"/>
      <c r="V33" s="62" t="s">
        <v>1528</v>
      </c>
      <c r="W33" s="62" t="s">
        <v>1574</v>
      </c>
      <c r="X33" s="241">
        <v>48000</v>
      </c>
    </row>
    <row r="34" spans="1:24" ht="51.75">
      <c r="A34" s="192"/>
      <c r="B34" s="354"/>
      <c r="C34" s="354"/>
      <c r="D34" s="354"/>
      <c r="E34" s="354"/>
      <c r="F34" s="310"/>
      <c r="G34" s="270" t="s">
        <v>1575</v>
      </c>
      <c r="H34" s="270" t="s">
        <v>1576</v>
      </c>
      <c r="I34" s="63" t="s">
        <v>1566</v>
      </c>
      <c r="J34" s="65"/>
      <c r="K34" s="65"/>
      <c r="L34" s="65"/>
      <c r="M34" s="65"/>
      <c r="N34" s="65"/>
      <c r="O34" s="65"/>
      <c r="P34" s="65"/>
      <c r="Q34" s="65"/>
      <c r="R34" s="65"/>
      <c r="S34" s="65"/>
      <c r="T34" s="240"/>
      <c r="U34" s="240"/>
      <c r="V34" s="62"/>
      <c r="W34" s="62"/>
      <c r="X34" s="241">
        <v>200000</v>
      </c>
    </row>
    <row r="35" spans="1:24" ht="69">
      <c r="A35" s="192"/>
      <c r="B35" s="354"/>
      <c r="C35" s="354"/>
      <c r="D35" s="354"/>
      <c r="E35" s="354"/>
      <c r="F35" s="310"/>
      <c r="G35" s="270" t="s">
        <v>1577</v>
      </c>
      <c r="H35" s="270" t="s">
        <v>1578</v>
      </c>
      <c r="I35" s="63" t="s">
        <v>1566</v>
      </c>
      <c r="J35" s="65"/>
      <c r="K35" s="65"/>
      <c r="L35" s="65"/>
      <c r="M35" s="65"/>
      <c r="N35" s="65"/>
      <c r="O35" s="65"/>
      <c r="P35" s="65"/>
      <c r="Q35" s="65"/>
      <c r="R35" s="65"/>
      <c r="S35" s="65"/>
      <c r="T35" s="240"/>
      <c r="U35" s="240"/>
      <c r="V35" s="59" t="s">
        <v>1567</v>
      </c>
      <c r="W35" s="62" t="s">
        <v>1523</v>
      </c>
      <c r="X35" s="241">
        <v>0</v>
      </c>
    </row>
    <row r="36" spans="1:24" ht="17.25">
      <c r="A36" s="192"/>
      <c r="B36" s="354"/>
      <c r="C36" s="56"/>
      <c r="D36" s="62"/>
      <c r="E36" s="62"/>
      <c r="F36" s="48"/>
      <c r="G36" s="270"/>
      <c r="H36" s="270"/>
      <c r="I36" s="63"/>
      <c r="J36" s="65"/>
      <c r="K36" s="65"/>
      <c r="L36" s="65"/>
      <c r="M36" s="65"/>
      <c r="N36" s="65"/>
      <c r="O36" s="239"/>
      <c r="P36" s="65"/>
      <c r="Q36" s="65"/>
      <c r="R36" s="65"/>
      <c r="S36" s="65"/>
      <c r="T36" s="65"/>
      <c r="U36" s="65"/>
      <c r="V36" s="62"/>
      <c r="W36" s="62"/>
      <c r="X36" s="241">
        <f>SUM(X30:X35)</f>
        <v>248000</v>
      </c>
    </row>
    <row r="37" spans="1:24" ht="103.5">
      <c r="A37" s="192"/>
      <c r="B37" s="354"/>
      <c r="C37" s="310" t="s">
        <v>1579</v>
      </c>
      <c r="D37" s="310" t="s">
        <v>1580</v>
      </c>
      <c r="E37" s="354" t="s">
        <v>1581</v>
      </c>
      <c r="F37" s="354" t="s">
        <v>1582</v>
      </c>
      <c r="G37" s="270" t="s">
        <v>1583</v>
      </c>
      <c r="H37" s="270" t="s">
        <v>1584</v>
      </c>
      <c r="I37" s="63" t="s">
        <v>1585</v>
      </c>
      <c r="J37" s="240"/>
      <c r="K37" s="240"/>
      <c r="L37" s="65"/>
      <c r="M37" s="65"/>
      <c r="N37" s="65"/>
      <c r="O37" s="239"/>
      <c r="P37" s="65"/>
      <c r="Q37" s="65"/>
      <c r="R37" s="65"/>
      <c r="S37" s="65"/>
      <c r="T37" s="65"/>
      <c r="U37" s="65"/>
      <c r="V37" s="62"/>
      <c r="W37" s="62"/>
      <c r="X37" s="241"/>
    </row>
    <row r="38" spans="1:24" ht="86.25">
      <c r="A38" s="192"/>
      <c r="B38" s="354"/>
      <c r="C38" s="310"/>
      <c r="D38" s="310"/>
      <c r="E38" s="354"/>
      <c r="F38" s="354"/>
      <c r="G38" s="268" t="s">
        <v>1586</v>
      </c>
      <c r="H38" s="270" t="s">
        <v>1587</v>
      </c>
      <c r="I38" s="63" t="s">
        <v>1585</v>
      </c>
      <c r="J38" s="65"/>
      <c r="K38" s="65"/>
      <c r="L38" s="240"/>
      <c r="M38" s="240"/>
      <c r="N38" s="240"/>
      <c r="O38" s="240"/>
      <c r="P38" s="240"/>
      <c r="Q38" s="240"/>
      <c r="R38" s="240"/>
      <c r="S38" s="240"/>
      <c r="T38" s="240"/>
      <c r="U38" s="65"/>
      <c r="V38" s="62" t="s">
        <v>1588</v>
      </c>
      <c r="W38" s="62" t="s">
        <v>1535</v>
      </c>
      <c r="X38" s="241">
        <v>40000</v>
      </c>
    </row>
    <row r="39" spans="1:24" ht="86.25">
      <c r="A39" s="192"/>
      <c r="B39" s="354"/>
      <c r="C39" s="310"/>
      <c r="D39" s="310"/>
      <c r="E39" s="354"/>
      <c r="F39" s="354"/>
      <c r="G39" s="268" t="s">
        <v>1589</v>
      </c>
      <c r="H39" s="268" t="s">
        <v>1590</v>
      </c>
      <c r="I39" s="63" t="s">
        <v>1585</v>
      </c>
      <c r="J39" s="65"/>
      <c r="K39" s="65"/>
      <c r="L39" s="240"/>
      <c r="M39" s="240"/>
      <c r="N39" s="240"/>
      <c r="O39" s="240"/>
      <c r="P39" s="240"/>
      <c r="Q39" s="240"/>
      <c r="R39" s="240"/>
      <c r="S39" s="240"/>
      <c r="T39" s="240"/>
      <c r="U39" s="65"/>
      <c r="V39" s="62" t="s">
        <v>1523</v>
      </c>
      <c r="W39" s="62" t="s">
        <v>1523</v>
      </c>
      <c r="X39" s="241">
        <v>0</v>
      </c>
    </row>
    <row r="40" spans="1:24" ht="120.75">
      <c r="A40" s="192"/>
      <c r="B40" s="354"/>
      <c r="C40" s="310"/>
      <c r="D40" s="310"/>
      <c r="E40" s="354"/>
      <c r="F40" s="354"/>
      <c r="G40" s="268" t="s">
        <v>1591</v>
      </c>
      <c r="H40" s="270" t="s">
        <v>1592</v>
      </c>
      <c r="I40" s="63" t="s">
        <v>1585</v>
      </c>
      <c r="J40" s="65"/>
      <c r="K40" s="65"/>
      <c r="L40" s="240"/>
      <c r="M40" s="240"/>
      <c r="N40" s="240"/>
      <c r="O40" s="240"/>
      <c r="P40" s="240"/>
      <c r="Q40" s="240"/>
      <c r="R40" s="240"/>
      <c r="S40" s="240"/>
      <c r="T40" s="240"/>
      <c r="U40" s="65"/>
      <c r="V40" s="62" t="s">
        <v>1588</v>
      </c>
      <c r="W40" s="62" t="s">
        <v>1535</v>
      </c>
      <c r="X40" s="241">
        <v>8000</v>
      </c>
    </row>
    <row r="41" spans="1:24" ht="17.25">
      <c r="A41" s="97"/>
      <c r="B41" s="354"/>
      <c r="C41" s="310"/>
      <c r="D41" s="310"/>
      <c r="E41" s="354"/>
      <c r="F41" s="354"/>
      <c r="G41" s="268"/>
      <c r="H41" s="270"/>
      <c r="I41" s="63"/>
      <c r="J41" s="65"/>
      <c r="K41" s="65"/>
      <c r="L41" s="65"/>
      <c r="M41" s="65"/>
      <c r="N41" s="239"/>
      <c r="O41" s="239"/>
      <c r="P41" s="239"/>
      <c r="Q41" s="239"/>
      <c r="R41" s="239"/>
      <c r="S41" s="239"/>
      <c r="T41" s="239"/>
      <c r="U41" s="239"/>
      <c r="V41" s="62"/>
      <c r="W41" s="62"/>
      <c r="X41" s="241">
        <f>SUM(X38:X40)</f>
        <v>48000</v>
      </c>
    </row>
    <row r="42" spans="1:24" ht="17.25">
      <c r="A42" s="55"/>
      <c r="B42" s="354"/>
      <c r="C42" s="310"/>
      <c r="D42" s="310"/>
      <c r="E42" s="354"/>
      <c r="F42" s="354"/>
      <c r="G42" s="468" t="s">
        <v>1593</v>
      </c>
      <c r="H42" s="468"/>
      <c r="I42" s="468"/>
      <c r="J42" s="468"/>
      <c r="K42" s="468"/>
      <c r="L42" s="468"/>
      <c r="M42" s="468"/>
      <c r="N42" s="468"/>
      <c r="O42" s="468"/>
      <c r="P42" s="468"/>
      <c r="Q42" s="468"/>
      <c r="R42" s="468"/>
      <c r="S42" s="468"/>
      <c r="T42" s="468"/>
      <c r="U42" s="468"/>
      <c r="V42" s="468"/>
      <c r="W42" s="468"/>
      <c r="X42" s="241">
        <f>+X18+X24+X36+X41+X29</f>
        <v>592000</v>
      </c>
    </row>
    <row r="43" spans="1:24" ht="23.25" customHeight="1">
      <c r="A43" s="290"/>
      <c r="B43" s="612"/>
      <c r="C43" s="612"/>
      <c r="D43" s="612"/>
      <c r="E43" s="613"/>
      <c r="F43" s="613"/>
      <c r="G43" s="612"/>
      <c r="H43" s="612"/>
      <c r="I43" s="612"/>
      <c r="J43" s="612"/>
      <c r="K43" s="612"/>
      <c r="L43" s="612"/>
      <c r="M43" s="612"/>
      <c r="N43" s="612"/>
      <c r="O43" s="612"/>
      <c r="P43" s="612"/>
      <c r="Q43" s="612"/>
      <c r="R43" s="612"/>
      <c r="S43" s="612"/>
      <c r="T43" s="612"/>
      <c r="U43" s="612"/>
      <c r="V43" s="612"/>
      <c r="W43" s="612"/>
      <c r="X43" s="291"/>
    </row>
    <row r="44" spans="1:24" ht="22.5" customHeight="1">
      <c r="A44" s="463" t="s">
        <v>1594</v>
      </c>
      <c r="B44" s="463"/>
      <c r="C44" s="463"/>
      <c r="D44" s="463"/>
      <c r="E44" s="463"/>
      <c r="F44" s="463"/>
      <c r="G44" s="463"/>
      <c r="H44" s="463"/>
      <c r="I44" s="463"/>
      <c r="J44" s="463"/>
      <c r="K44" s="463"/>
      <c r="L44" s="463"/>
      <c r="M44" s="463"/>
      <c r="N44" s="463"/>
      <c r="O44" s="463"/>
      <c r="P44" s="463"/>
      <c r="Q44" s="463"/>
      <c r="R44" s="463"/>
      <c r="S44" s="463"/>
      <c r="T44" s="463"/>
      <c r="U44" s="463"/>
      <c r="V44" s="463"/>
      <c r="W44" s="463"/>
      <c r="X44" s="463"/>
    </row>
    <row r="45" spans="1:24" ht="22.5" customHeight="1">
      <c r="A45" s="627"/>
      <c r="B45" s="628"/>
      <c r="C45" s="628"/>
      <c r="D45" s="628"/>
      <c r="E45" s="628"/>
      <c r="F45" s="628"/>
      <c r="G45" s="628"/>
      <c r="H45" s="628"/>
      <c r="I45" s="628"/>
      <c r="J45" s="628"/>
      <c r="K45" s="628"/>
      <c r="L45" s="628"/>
      <c r="M45" s="628"/>
      <c r="N45" s="628"/>
      <c r="O45" s="628"/>
      <c r="P45" s="628"/>
      <c r="Q45" s="628"/>
      <c r="R45" s="628"/>
      <c r="S45" s="628"/>
      <c r="T45" s="628"/>
      <c r="U45" s="628"/>
      <c r="V45" s="628"/>
      <c r="W45" s="628"/>
      <c r="X45" s="629"/>
    </row>
    <row r="46" spans="1:24" ht="17.25">
      <c r="A46" s="243">
        <v>1</v>
      </c>
      <c r="B46" s="244">
        <v>2</v>
      </c>
      <c r="C46" s="244">
        <v>3</v>
      </c>
      <c r="D46" s="245">
        <v>4</v>
      </c>
      <c r="E46" s="245">
        <v>5</v>
      </c>
      <c r="F46" s="245">
        <v>6</v>
      </c>
      <c r="G46" s="244">
        <v>7</v>
      </c>
      <c r="H46" s="244">
        <v>8</v>
      </c>
      <c r="I46" s="245">
        <v>9</v>
      </c>
      <c r="J46" s="464">
        <v>10</v>
      </c>
      <c r="K46" s="464"/>
      <c r="L46" s="464"/>
      <c r="M46" s="464"/>
      <c r="N46" s="464"/>
      <c r="O46" s="464"/>
      <c r="P46" s="464"/>
      <c r="Q46" s="464"/>
      <c r="R46" s="464"/>
      <c r="S46" s="464"/>
      <c r="T46" s="464"/>
      <c r="U46" s="464"/>
      <c r="V46" s="609">
        <v>11</v>
      </c>
      <c r="W46" s="609"/>
      <c r="X46" s="609"/>
    </row>
    <row r="47" spans="1:24" ht="17.25">
      <c r="A47" s="317" t="s">
        <v>2</v>
      </c>
      <c r="B47" s="317" t="s">
        <v>3</v>
      </c>
      <c r="C47" s="317" t="s">
        <v>4</v>
      </c>
      <c r="D47" s="317" t="s">
        <v>5</v>
      </c>
      <c r="E47" s="317" t="s">
        <v>6</v>
      </c>
      <c r="F47" s="317" t="s">
        <v>7</v>
      </c>
      <c r="G47" s="317" t="s">
        <v>8</v>
      </c>
      <c r="H47" s="317" t="s">
        <v>9</v>
      </c>
      <c r="I47" s="317" t="s">
        <v>10</v>
      </c>
      <c r="J47" s="317" t="s">
        <v>11</v>
      </c>
      <c r="K47" s="317"/>
      <c r="L47" s="317"/>
      <c r="M47" s="317"/>
      <c r="N47" s="317"/>
      <c r="O47" s="317"/>
      <c r="P47" s="317"/>
      <c r="Q47" s="317"/>
      <c r="R47" s="317"/>
      <c r="S47" s="317"/>
      <c r="T47" s="317"/>
      <c r="U47" s="317"/>
      <c r="V47" s="317" t="s">
        <v>12</v>
      </c>
      <c r="W47" s="317"/>
      <c r="X47" s="317"/>
    </row>
    <row r="48" spans="1:24" ht="17.25">
      <c r="A48" s="317"/>
      <c r="B48" s="317"/>
      <c r="C48" s="317"/>
      <c r="D48" s="317"/>
      <c r="E48" s="317"/>
      <c r="F48" s="317"/>
      <c r="G48" s="317"/>
      <c r="H48" s="317"/>
      <c r="I48" s="317"/>
      <c r="J48" s="465" t="s">
        <v>13</v>
      </c>
      <c r="K48" s="465"/>
      <c r="L48" s="465"/>
      <c r="M48" s="465" t="s">
        <v>14</v>
      </c>
      <c r="N48" s="465"/>
      <c r="O48" s="465"/>
      <c r="P48" s="465" t="s">
        <v>15</v>
      </c>
      <c r="Q48" s="465"/>
      <c r="R48" s="465"/>
      <c r="S48" s="465" t="s">
        <v>16</v>
      </c>
      <c r="T48" s="465"/>
      <c r="U48" s="465"/>
      <c r="V48" s="317" t="s">
        <v>17</v>
      </c>
      <c r="W48" s="317" t="s">
        <v>18</v>
      </c>
      <c r="X48" s="317"/>
    </row>
    <row r="49" spans="1:24" ht="17.25">
      <c r="A49" s="317"/>
      <c r="B49" s="317"/>
      <c r="C49" s="317"/>
      <c r="D49" s="317"/>
      <c r="E49" s="317"/>
      <c r="F49" s="317"/>
      <c r="G49" s="317"/>
      <c r="H49" s="317"/>
      <c r="I49" s="317"/>
      <c r="J49" s="11">
        <v>1</v>
      </c>
      <c r="K49" s="11">
        <v>2</v>
      </c>
      <c r="L49" s="11">
        <v>3</v>
      </c>
      <c r="M49" s="11">
        <v>4</v>
      </c>
      <c r="N49" s="11">
        <v>5</v>
      </c>
      <c r="O49" s="11">
        <v>6</v>
      </c>
      <c r="P49" s="11">
        <v>7</v>
      </c>
      <c r="Q49" s="11">
        <v>8</v>
      </c>
      <c r="R49" s="11">
        <v>9</v>
      </c>
      <c r="S49" s="11">
        <v>10</v>
      </c>
      <c r="T49" s="11">
        <v>11</v>
      </c>
      <c r="U49" s="11">
        <v>12</v>
      </c>
      <c r="V49" s="317"/>
      <c r="W49" s="11" t="s">
        <v>19</v>
      </c>
      <c r="X49" s="11" t="s">
        <v>20</v>
      </c>
    </row>
    <row r="50" spans="1:24" ht="138">
      <c r="A50" s="462"/>
      <c r="B50" s="354" t="s">
        <v>1514</v>
      </c>
      <c r="C50" s="354" t="s">
        <v>1595</v>
      </c>
      <c r="D50" s="47" t="s">
        <v>1596</v>
      </c>
      <c r="E50" s="47" t="s">
        <v>1597</v>
      </c>
      <c r="F50" s="47" t="s">
        <v>1598</v>
      </c>
      <c r="G50" s="108" t="s">
        <v>1599</v>
      </c>
      <c r="H50" s="108" t="s">
        <v>1600</v>
      </c>
      <c r="I50" s="96" t="s">
        <v>1601</v>
      </c>
      <c r="J50" s="461"/>
      <c r="K50" s="461"/>
      <c r="L50" s="62"/>
      <c r="M50" s="62"/>
      <c r="N50" s="62"/>
      <c r="O50" s="62"/>
      <c r="P50" s="62"/>
      <c r="Q50" s="62"/>
      <c r="R50" s="62"/>
      <c r="S50" s="62"/>
      <c r="T50" s="62"/>
      <c r="U50" s="62"/>
      <c r="V50" s="271"/>
      <c r="W50" s="271"/>
      <c r="X50" s="247"/>
    </row>
    <row r="51" spans="1:24" ht="69">
      <c r="A51" s="462"/>
      <c r="B51" s="354"/>
      <c r="C51" s="354"/>
      <c r="D51" s="354" t="s">
        <v>1602</v>
      </c>
      <c r="E51" s="460" t="s">
        <v>1603</v>
      </c>
      <c r="F51" s="460" t="s">
        <v>1604</v>
      </c>
      <c r="G51" s="108" t="s">
        <v>1603</v>
      </c>
      <c r="H51" s="108" t="s">
        <v>1605</v>
      </c>
      <c r="I51" s="96" t="s">
        <v>1606</v>
      </c>
      <c r="J51" s="459"/>
      <c r="K51" s="459"/>
      <c r="L51" s="459"/>
      <c r="M51" s="459"/>
      <c r="N51" s="248"/>
      <c r="O51" s="248"/>
      <c r="P51" s="248"/>
      <c r="Q51" s="248"/>
      <c r="R51" s="248"/>
      <c r="S51" s="248"/>
      <c r="T51" s="248"/>
      <c r="U51" s="248"/>
      <c r="V51" s="271"/>
      <c r="W51" s="271"/>
      <c r="X51" s="247"/>
    </row>
    <row r="52" spans="1:24" ht="103.5">
      <c r="A52" s="462"/>
      <c r="B52" s="354"/>
      <c r="C52" s="354"/>
      <c r="D52" s="354"/>
      <c r="E52" s="460"/>
      <c r="F52" s="460"/>
      <c r="G52" s="108" t="s">
        <v>1607</v>
      </c>
      <c r="H52" s="108" t="s">
        <v>1605</v>
      </c>
      <c r="I52" s="96" t="s">
        <v>1606</v>
      </c>
      <c r="J52" s="38"/>
      <c r="K52" s="248"/>
      <c r="L52" s="248"/>
      <c r="M52" s="248"/>
      <c r="N52" s="248"/>
      <c r="O52" s="248"/>
      <c r="P52" s="248"/>
      <c r="Q52" s="248"/>
      <c r="R52" s="248"/>
      <c r="S52" s="248"/>
      <c r="T52" s="248"/>
      <c r="U52" s="248"/>
      <c r="V52" s="271"/>
      <c r="W52" s="271"/>
      <c r="X52" s="247"/>
    </row>
    <row r="53" spans="1:24" ht="103.5">
      <c r="A53" s="462"/>
      <c r="B53" s="354"/>
      <c r="C53" s="354"/>
      <c r="D53" s="354"/>
      <c r="E53" s="460"/>
      <c r="F53" s="460"/>
      <c r="G53" s="108" t="s">
        <v>1608</v>
      </c>
      <c r="H53" s="108" t="s">
        <v>1609</v>
      </c>
      <c r="I53" s="96" t="s">
        <v>1606</v>
      </c>
      <c r="J53" s="459"/>
      <c r="K53" s="459"/>
      <c r="L53" s="248"/>
      <c r="M53" s="248"/>
      <c r="N53" s="248"/>
      <c r="O53" s="248"/>
      <c r="P53" s="248"/>
      <c r="Q53" s="248"/>
      <c r="R53" s="248"/>
      <c r="S53" s="248"/>
      <c r="T53" s="248"/>
      <c r="U53" s="248"/>
      <c r="V53" s="271"/>
      <c r="W53" s="271"/>
      <c r="X53" s="247"/>
    </row>
    <row r="54" spans="1:24" ht="120.75">
      <c r="A54" s="462"/>
      <c r="B54" s="354"/>
      <c r="C54" s="354"/>
      <c r="D54" s="354"/>
      <c r="E54" s="460"/>
      <c r="F54" s="460"/>
      <c r="G54" s="63" t="s">
        <v>1610</v>
      </c>
      <c r="H54" s="63" t="s">
        <v>1611</v>
      </c>
      <c r="I54" s="47" t="s">
        <v>1606</v>
      </c>
      <c r="J54" s="248"/>
      <c r="K54" s="459"/>
      <c r="L54" s="459"/>
      <c r="M54" s="248"/>
      <c r="N54" s="248"/>
      <c r="O54" s="248"/>
      <c r="P54" s="248"/>
      <c r="Q54" s="248"/>
      <c r="R54" s="248"/>
      <c r="S54" s="248"/>
      <c r="T54" s="248"/>
      <c r="U54" s="248"/>
      <c r="V54" s="271"/>
      <c r="W54" s="271"/>
      <c r="X54" s="247"/>
    </row>
    <row r="55" spans="1:24" ht="103.5">
      <c r="A55" s="462"/>
      <c r="B55" s="354"/>
      <c r="C55" s="354"/>
      <c r="D55" s="354"/>
      <c r="E55" s="460"/>
      <c r="F55" s="460"/>
      <c r="G55" s="108" t="s">
        <v>1612</v>
      </c>
      <c r="H55" s="108" t="s">
        <v>1613</v>
      </c>
      <c r="I55" s="96" t="s">
        <v>1606</v>
      </c>
      <c r="J55" s="248"/>
      <c r="K55" s="248"/>
      <c r="L55" s="459"/>
      <c r="M55" s="459"/>
      <c r="N55" s="248"/>
      <c r="O55" s="248"/>
      <c r="P55" s="248"/>
      <c r="Q55" s="248"/>
      <c r="R55" s="248"/>
      <c r="S55" s="248"/>
      <c r="T55" s="248"/>
      <c r="U55" s="248"/>
      <c r="V55" s="271"/>
      <c r="W55" s="271"/>
      <c r="X55" s="247"/>
    </row>
    <row r="56" spans="1:24" ht="189.75">
      <c r="A56" s="462"/>
      <c r="B56" s="354"/>
      <c r="C56" s="354"/>
      <c r="D56" s="354" t="s">
        <v>1614</v>
      </c>
      <c r="E56" s="460" t="s">
        <v>1615</v>
      </c>
      <c r="F56" s="460" t="s">
        <v>1616</v>
      </c>
      <c r="G56" s="108" t="s">
        <v>1615</v>
      </c>
      <c r="H56" s="248" t="s">
        <v>1617</v>
      </c>
      <c r="I56" s="96" t="s">
        <v>1618</v>
      </c>
      <c r="J56" s="459"/>
      <c r="K56" s="459"/>
      <c r="L56" s="459"/>
      <c r="M56" s="459"/>
      <c r="N56" s="459"/>
      <c r="O56" s="459"/>
      <c r="P56" s="248"/>
      <c r="Q56" s="248"/>
      <c r="R56" s="248"/>
      <c r="S56" s="248"/>
      <c r="T56" s="248"/>
      <c r="U56" s="248"/>
      <c r="V56" s="271"/>
      <c r="W56" s="271"/>
      <c r="X56" s="247"/>
    </row>
    <row r="57" spans="1:24" ht="138">
      <c r="A57" s="462"/>
      <c r="B57" s="354"/>
      <c r="C57" s="354"/>
      <c r="D57" s="354"/>
      <c r="E57" s="460"/>
      <c r="F57" s="460"/>
      <c r="G57" s="63" t="s">
        <v>1619</v>
      </c>
      <c r="H57" s="62" t="s">
        <v>1617</v>
      </c>
      <c r="I57" s="47" t="s">
        <v>1618</v>
      </c>
      <c r="J57" s="459"/>
      <c r="K57" s="459"/>
      <c r="L57" s="248"/>
      <c r="M57" s="248"/>
      <c r="N57" s="248"/>
      <c r="O57" s="248"/>
      <c r="P57" s="248"/>
      <c r="Q57" s="248"/>
      <c r="R57" s="248"/>
      <c r="S57" s="248"/>
      <c r="T57" s="248"/>
      <c r="U57" s="248"/>
      <c r="V57" s="271"/>
      <c r="W57" s="271"/>
      <c r="X57" s="247"/>
    </row>
    <row r="58" spans="1:24" ht="138">
      <c r="A58" s="462"/>
      <c r="B58" s="354"/>
      <c r="C58" s="354"/>
      <c r="D58" s="354"/>
      <c r="E58" s="460"/>
      <c r="F58" s="460"/>
      <c r="G58" s="63" t="s">
        <v>1620</v>
      </c>
      <c r="H58" s="63" t="s">
        <v>1621</v>
      </c>
      <c r="I58" s="62" t="s">
        <v>1622</v>
      </c>
      <c r="J58" s="248"/>
      <c r="K58" s="459"/>
      <c r="L58" s="459"/>
      <c r="M58" s="248"/>
      <c r="N58" s="248"/>
      <c r="O58" s="248"/>
      <c r="P58" s="248"/>
      <c r="Q58" s="248"/>
      <c r="R58" s="248"/>
      <c r="S58" s="248"/>
      <c r="T58" s="248"/>
      <c r="U58" s="248"/>
      <c r="V58" s="271"/>
      <c r="W58" s="271"/>
      <c r="X58" s="247"/>
    </row>
    <row r="59" spans="1:24" ht="155.25">
      <c r="A59" s="462"/>
      <c r="B59" s="354"/>
      <c r="C59" s="354"/>
      <c r="D59" s="354"/>
      <c r="E59" s="460"/>
      <c r="F59" s="460"/>
      <c r="G59" s="63" t="s">
        <v>1623</v>
      </c>
      <c r="H59" s="63" t="s">
        <v>1624</v>
      </c>
      <c r="I59" s="47" t="s">
        <v>1618</v>
      </c>
      <c r="J59" s="248"/>
      <c r="K59" s="248"/>
      <c r="L59" s="459"/>
      <c r="M59" s="459"/>
      <c r="N59" s="248"/>
      <c r="O59" s="248"/>
      <c r="P59" s="248"/>
      <c r="Q59" s="248"/>
      <c r="R59" s="248"/>
      <c r="S59" s="248"/>
      <c r="T59" s="248"/>
      <c r="U59" s="248"/>
      <c r="V59" s="271"/>
      <c r="W59" s="271"/>
      <c r="X59" s="247"/>
    </row>
    <row r="60" spans="1:24" ht="86.25">
      <c r="A60" s="462"/>
      <c r="B60" s="354"/>
      <c r="C60" s="354"/>
      <c r="D60" s="354"/>
      <c r="E60" s="460"/>
      <c r="F60" s="460"/>
      <c r="G60" s="63" t="s">
        <v>1625</v>
      </c>
      <c r="H60" s="63" t="s">
        <v>1626</v>
      </c>
      <c r="I60" s="47" t="s">
        <v>1618</v>
      </c>
      <c r="J60" s="248"/>
      <c r="K60" s="248"/>
      <c r="L60" s="459"/>
      <c r="M60" s="459"/>
      <c r="N60" s="248"/>
      <c r="O60" s="248"/>
      <c r="P60" s="248"/>
      <c r="Q60" s="248"/>
      <c r="R60" s="248"/>
      <c r="S60" s="248"/>
      <c r="T60" s="248"/>
      <c r="U60" s="248"/>
      <c r="V60" s="271"/>
      <c r="W60" s="271"/>
      <c r="X60" s="247"/>
    </row>
    <row r="61" spans="1:24" ht="86.25">
      <c r="A61" s="462"/>
      <c r="B61" s="354"/>
      <c r="C61" s="354"/>
      <c r="D61" s="354"/>
      <c r="E61" s="460"/>
      <c r="F61" s="460"/>
      <c r="G61" s="63" t="s">
        <v>1627</v>
      </c>
      <c r="H61" s="63" t="s">
        <v>1628</v>
      </c>
      <c r="I61" s="47" t="s">
        <v>1618</v>
      </c>
      <c r="J61" s="248"/>
      <c r="K61" s="248"/>
      <c r="L61" s="248"/>
      <c r="M61" s="459"/>
      <c r="N61" s="459"/>
      <c r="O61" s="248"/>
      <c r="P61" s="248"/>
      <c r="Q61" s="248"/>
      <c r="R61" s="248"/>
      <c r="S61" s="248"/>
      <c r="T61" s="248"/>
      <c r="U61" s="248"/>
      <c r="V61" s="271"/>
      <c r="W61" s="271"/>
      <c r="X61" s="247"/>
    </row>
    <row r="62" spans="1:24" ht="138">
      <c r="A62" s="462"/>
      <c r="B62" s="354"/>
      <c r="C62" s="354"/>
      <c r="D62" s="354"/>
      <c r="E62" s="460"/>
      <c r="F62" s="460"/>
      <c r="G62" s="63" t="s">
        <v>1629</v>
      </c>
      <c r="H62" s="63" t="s">
        <v>1630</v>
      </c>
      <c r="I62" s="47" t="s">
        <v>1618</v>
      </c>
      <c r="J62" s="248"/>
      <c r="K62" s="248"/>
      <c r="L62" s="248"/>
      <c r="M62" s="248"/>
      <c r="N62" s="459"/>
      <c r="O62" s="459"/>
      <c r="P62" s="248"/>
      <c r="Q62" s="248"/>
      <c r="R62" s="248"/>
      <c r="S62" s="248"/>
      <c r="T62" s="248"/>
      <c r="U62" s="248"/>
      <c r="V62" s="271"/>
      <c r="W62" s="271"/>
      <c r="X62" s="247"/>
    </row>
    <row r="63" spans="1:24" ht="69">
      <c r="A63" s="462"/>
      <c r="B63" s="354"/>
      <c r="C63" s="354"/>
      <c r="D63" s="310" t="s">
        <v>1631</v>
      </c>
      <c r="E63" s="310" t="s">
        <v>1632</v>
      </c>
      <c r="F63" s="310" t="s">
        <v>1633</v>
      </c>
      <c r="G63" s="63" t="s">
        <v>1634</v>
      </c>
      <c r="H63" s="63" t="s">
        <v>1635</v>
      </c>
      <c r="I63" s="47" t="s">
        <v>1606</v>
      </c>
      <c r="J63" s="62"/>
      <c r="K63" s="459"/>
      <c r="L63" s="459"/>
      <c r="M63" s="459"/>
      <c r="N63" s="459"/>
      <c r="O63" s="459"/>
      <c r="P63" s="459"/>
      <c r="Q63" s="62"/>
      <c r="R63" s="62"/>
      <c r="S63" s="62"/>
      <c r="T63" s="62"/>
      <c r="U63" s="62"/>
      <c r="V63" s="271"/>
      <c r="W63" s="271"/>
      <c r="X63" s="247"/>
    </row>
    <row r="64" spans="1:24" ht="172.5">
      <c r="A64" s="462"/>
      <c r="B64" s="354"/>
      <c r="C64" s="354"/>
      <c r="D64" s="310"/>
      <c r="E64" s="310"/>
      <c r="F64" s="310"/>
      <c r="G64" s="63" t="s">
        <v>1636</v>
      </c>
      <c r="H64" s="63" t="s">
        <v>1637</v>
      </c>
      <c r="I64" s="47" t="s">
        <v>1638</v>
      </c>
      <c r="J64" s="62"/>
      <c r="K64" s="459"/>
      <c r="L64" s="459"/>
      <c r="M64" s="62"/>
      <c r="N64" s="62"/>
      <c r="O64" s="62"/>
      <c r="P64" s="62"/>
      <c r="Q64" s="62"/>
      <c r="R64" s="62"/>
      <c r="S64" s="62"/>
      <c r="T64" s="62"/>
      <c r="U64" s="62"/>
      <c r="V64" s="271"/>
      <c r="W64" s="271"/>
      <c r="X64" s="247"/>
    </row>
    <row r="65" spans="1:24" ht="155.25">
      <c r="A65" s="462"/>
      <c r="B65" s="354"/>
      <c r="C65" s="354"/>
      <c r="D65" s="310"/>
      <c r="E65" s="310"/>
      <c r="F65" s="310"/>
      <c r="G65" s="63" t="s">
        <v>1639</v>
      </c>
      <c r="H65" s="63" t="s">
        <v>1640</v>
      </c>
      <c r="I65" s="47" t="s">
        <v>1641</v>
      </c>
      <c r="J65" s="62"/>
      <c r="K65" s="62"/>
      <c r="L65" s="459"/>
      <c r="M65" s="459"/>
      <c r="N65" s="459"/>
      <c r="O65" s="62"/>
      <c r="P65" s="62"/>
      <c r="Q65" s="62"/>
      <c r="R65" s="62"/>
      <c r="S65" s="62"/>
      <c r="T65" s="62"/>
      <c r="U65" s="62"/>
      <c r="V65" s="271"/>
      <c r="W65" s="271"/>
      <c r="X65" s="247"/>
    </row>
    <row r="66" spans="1:24" ht="86.25">
      <c r="A66" s="462"/>
      <c r="B66" s="354"/>
      <c r="C66" s="354"/>
      <c r="D66" s="310"/>
      <c r="E66" s="310"/>
      <c r="F66" s="310"/>
      <c r="G66" s="63" t="s">
        <v>1642</v>
      </c>
      <c r="H66" s="63" t="s">
        <v>1643</v>
      </c>
      <c r="I66" s="47" t="s">
        <v>1644</v>
      </c>
      <c r="J66" s="62"/>
      <c r="K66" s="62"/>
      <c r="L66" s="62"/>
      <c r="M66" s="459"/>
      <c r="N66" s="459"/>
      <c r="O66" s="459"/>
      <c r="P66" s="62"/>
      <c r="Q66" s="62"/>
      <c r="R66" s="62"/>
      <c r="S66" s="62"/>
      <c r="T66" s="62"/>
      <c r="U66" s="62"/>
      <c r="V66" s="271"/>
      <c r="W66" s="271"/>
      <c r="X66" s="247"/>
    </row>
    <row r="67" spans="1:24" ht="155.25">
      <c r="A67" s="462"/>
      <c r="B67" s="354"/>
      <c r="C67" s="354"/>
      <c r="D67" s="310"/>
      <c r="E67" s="310"/>
      <c r="F67" s="310"/>
      <c r="G67" s="63" t="s">
        <v>1645</v>
      </c>
      <c r="H67" s="63" t="s">
        <v>1646</v>
      </c>
      <c r="I67" s="47" t="s">
        <v>1647</v>
      </c>
      <c r="J67" s="62"/>
      <c r="K67" s="62"/>
      <c r="L67" s="62"/>
      <c r="M67" s="62"/>
      <c r="N67" s="459"/>
      <c r="O67" s="459"/>
      <c r="P67" s="62"/>
      <c r="Q67" s="62"/>
      <c r="R67" s="62"/>
      <c r="S67" s="62"/>
      <c r="T67" s="62"/>
      <c r="U67" s="62"/>
      <c r="V67" s="271"/>
      <c r="W67" s="271"/>
      <c r="X67" s="247"/>
    </row>
    <row r="68" spans="1:24" ht="103.5">
      <c r="A68" s="462"/>
      <c r="B68" s="354"/>
      <c r="C68" s="354"/>
      <c r="D68" s="310"/>
      <c r="E68" s="310"/>
      <c r="F68" s="310"/>
      <c r="G68" s="63" t="s">
        <v>1648</v>
      </c>
      <c r="H68" s="63" t="s">
        <v>1649</v>
      </c>
      <c r="I68" s="47" t="s">
        <v>1647</v>
      </c>
      <c r="J68" s="62"/>
      <c r="K68" s="62"/>
      <c r="L68" s="62"/>
      <c r="M68" s="62"/>
      <c r="N68" s="459"/>
      <c r="O68" s="459"/>
      <c r="P68" s="459"/>
      <c r="Q68" s="62"/>
      <c r="R68" s="62"/>
      <c r="S68" s="62"/>
      <c r="T68" s="62"/>
      <c r="U68" s="62"/>
      <c r="V68" s="271"/>
      <c r="W68" s="271"/>
      <c r="X68" s="247"/>
    </row>
    <row r="69" spans="1:24" ht="138">
      <c r="A69" s="462"/>
      <c r="B69" s="354"/>
      <c r="C69" s="354"/>
      <c r="D69" s="310" t="s">
        <v>1650</v>
      </c>
      <c r="E69" s="310" t="s">
        <v>1651</v>
      </c>
      <c r="F69" s="310" t="s">
        <v>1652</v>
      </c>
      <c r="G69" s="63" t="s">
        <v>1651</v>
      </c>
      <c r="H69" s="63" t="s">
        <v>1653</v>
      </c>
      <c r="I69" s="47" t="s">
        <v>1654</v>
      </c>
      <c r="J69" s="62"/>
      <c r="K69" s="62"/>
      <c r="L69" s="459"/>
      <c r="M69" s="459"/>
      <c r="N69" s="459"/>
      <c r="O69" s="459"/>
      <c r="P69" s="62"/>
      <c r="Q69" s="62"/>
      <c r="R69" s="62"/>
      <c r="S69" s="62"/>
      <c r="T69" s="62"/>
      <c r="U69" s="62"/>
      <c r="V69" s="271"/>
      <c r="W69" s="271"/>
      <c r="X69" s="247"/>
    </row>
    <row r="70" spans="1:24" ht="69">
      <c r="A70" s="462"/>
      <c r="B70" s="354"/>
      <c r="C70" s="354"/>
      <c r="D70" s="310"/>
      <c r="E70" s="310"/>
      <c r="F70" s="310"/>
      <c r="G70" s="63" t="s">
        <v>1655</v>
      </c>
      <c r="H70" s="63" t="s">
        <v>1656</v>
      </c>
      <c r="I70" s="47" t="s">
        <v>1657</v>
      </c>
      <c r="J70" s="62"/>
      <c r="K70" s="62"/>
      <c r="L70" s="249"/>
      <c r="M70" s="62"/>
      <c r="N70" s="62"/>
      <c r="O70" s="62"/>
      <c r="P70" s="62"/>
      <c r="Q70" s="62"/>
      <c r="R70" s="62"/>
      <c r="S70" s="62"/>
      <c r="T70" s="62"/>
      <c r="U70" s="62"/>
      <c r="V70" s="271"/>
      <c r="W70" s="271"/>
      <c r="X70" s="247"/>
    </row>
    <row r="71" spans="1:24" ht="120.75">
      <c r="A71" s="462"/>
      <c r="B71" s="354"/>
      <c r="C71" s="354"/>
      <c r="D71" s="310"/>
      <c r="E71" s="310"/>
      <c r="F71" s="310"/>
      <c r="G71" s="63" t="s">
        <v>1658</v>
      </c>
      <c r="H71" s="63" t="s">
        <v>1659</v>
      </c>
      <c r="I71" s="47" t="s">
        <v>1660</v>
      </c>
      <c r="J71" s="62"/>
      <c r="K71" s="62"/>
      <c r="L71" s="459"/>
      <c r="M71" s="459"/>
      <c r="N71" s="62"/>
      <c r="O71" s="62"/>
      <c r="P71" s="56"/>
      <c r="Q71" s="56"/>
      <c r="R71" s="56"/>
      <c r="S71" s="56"/>
      <c r="T71" s="56"/>
      <c r="U71" s="56"/>
      <c r="V71" s="271"/>
      <c r="W71" s="271"/>
      <c r="X71" s="247"/>
    </row>
    <row r="72" spans="1:24" ht="103.5">
      <c r="A72" s="462"/>
      <c r="B72" s="354"/>
      <c r="C72" s="354"/>
      <c r="D72" s="310"/>
      <c r="E72" s="310"/>
      <c r="F72" s="310"/>
      <c r="G72" s="63" t="s">
        <v>1661</v>
      </c>
      <c r="H72" s="63" t="s">
        <v>1662</v>
      </c>
      <c r="I72" s="47" t="s">
        <v>1663</v>
      </c>
      <c r="J72" s="62"/>
      <c r="K72" s="62"/>
      <c r="L72" s="459"/>
      <c r="M72" s="459"/>
      <c r="N72" s="62"/>
      <c r="O72" s="62"/>
      <c r="P72" s="62"/>
      <c r="Q72" s="62"/>
      <c r="R72" s="62"/>
      <c r="S72" s="62"/>
      <c r="T72" s="62"/>
      <c r="U72" s="62"/>
      <c r="V72" s="271"/>
      <c r="W72" s="271"/>
      <c r="X72" s="247"/>
    </row>
    <row r="73" spans="1:24" ht="86.25">
      <c r="A73" s="462"/>
      <c r="B73" s="354"/>
      <c r="C73" s="354"/>
      <c r="D73" s="310"/>
      <c r="E73" s="310"/>
      <c r="F73" s="310"/>
      <c r="G73" s="63" t="s">
        <v>1664</v>
      </c>
      <c r="H73" s="63" t="s">
        <v>1665</v>
      </c>
      <c r="I73" s="47" t="s">
        <v>1660</v>
      </c>
      <c r="J73" s="62"/>
      <c r="K73" s="62"/>
      <c r="L73" s="459"/>
      <c r="M73" s="459"/>
      <c r="N73" s="459"/>
      <c r="O73" s="62"/>
      <c r="P73" s="56"/>
      <c r="Q73" s="56"/>
      <c r="R73" s="56"/>
      <c r="S73" s="56"/>
      <c r="T73" s="56"/>
      <c r="U73" s="56"/>
      <c r="V73" s="271"/>
      <c r="W73" s="271"/>
      <c r="X73" s="247"/>
    </row>
    <row r="74" spans="1:24" ht="86.25">
      <c r="A74" s="462"/>
      <c r="B74" s="354"/>
      <c r="C74" s="354"/>
      <c r="D74" s="310"/>
      <c r="E74" s="310"/>
      <c r="F74" s="310"/>
      <c r="G74" s="63" t="s">
        <v>1666</v>
      </c>
      <c r="H74" s="63" t="s">
        <v>1667</v>
      </c>
      <c r="I74" s="47" t="s">
        <v>1663</v>
      </c>
      <c r="J74" s="62"/>
      <c r="K74" s="62"/>
      <c r="L74" s="62"/>
      <c r="M74" s="459"/>
      <c r="N74" s="459"/>
      <c r="O74" s="62"/>
      <c r="P74" s="56"/>
      <c r="Q74" s="56"/>
      <c r="R74" s="56"/>
      <c r="S74" s="56"/>
      <c r="T74" s="56"/>
      <c r="U74" s="56"/>
      <c r="V74" s="271"/>
      <c r="W74" s="271"/>
      <c r="X74" s="247"/>
    </row>
    <row r="75" spans="1:24" ht="86.25">
      <c r="A75" s="462"/>
      <c r="B75" s="354"/>
      <c r="C75" s="354"/>
      <c r="D75" s="310"/>
      <c r="E75" s="310"/>
      <c r="F75" s="310"/>
      <c r="G75" s="63" t="s">
        <v>1668</v>
      </c>
      <c r="H75" s="63" t="s">
        <v>1669</v>
      </c>
      <c r="I75" s="47" t="s">
        <v>1670</v>
      </c>
      <c r="J75" s="62"/>
      <c r="K75" s="62"/>
      <c r="L75" s="62"/>
      <c r="M75" s="459"/>
      <c r="N75" s="459"/>
      <c r="O75" s="62"/>
      <c r="P75" s="56"/>
      <c r="Q75" s="56"/>
      <c r="R75" s="56"/>
      <c r="S75" s="56"/>
      <c r="T75" s="56"/>
      <c r="U75" s="56"/>
      <c r="V75" s="271"/>
      <c r="W75" s="271"/>
      <c r="X75" s="247"/>
    </row>
    <row r="76" spans="1:24" ht="103.5">
      <c r="A76" s="462"/>
      <c r="B76" s="354"/>
      <c r="C76" s="354"/>
      <c r="D76" s="310"/>
      <c r="E76" s="310"/>
      <c r="F76" s="310"/>
      <c r="G76" s="63" t="s">
        <v>1671</v>
      </c>
      <c r="H76" s="63" t="s">
        <v>1672</v>
      </c>
      <c r="I76" s="47" t="s">
        <v>1673</v>
      </c>
      <c r="J76" s="62"/>
      <c r="K76" s="62"/>
      <c r="L76" s="62"/>
      <c r="M76" s="459"/>
      <c r="N76" s="459"/>
      <c r="O76" s="459"/>
      <c r="P76" s="56"/>
      <c r="Q76" s="56"/>
      <c r="R76" s="56"/>
      <c r="S76" s="56"/>
      <c r="T76" s="56"/>
      <c r="U76" s="56"/>
      <c r="V76" s="271"/>
      <c r="W76" s="271"/>
      <c r="X76" s="247"/>
    </row>
    <row r="77" spans="1:24" ht="86.25">
      <c r="A77" s="462"/>
      <c r="B77" s="354"/>
      <c r="C77" s="354"/>
      <c r="D77" s="310"/>
      <c r="E77" s="310"/>
      <c r="F77" s="310"/>
      <c r="G77" s="63" t="s">
        <v>1674</v>
      </c>
      <c r="H77" s="63" t="s">
        <v>1653</v>
      </c>
      <c r="I77" s="47" t="s">
        <v>1673</v>
      </c>
      <c r="J77" s="62"/>
      <c r="K77" s="62"/>
      <c r="L77" s="62"/>
      <c r="M77" s="62"/>
      <c r="N77" s="459"/>
      <c r="O77" s="459"/>
      <c r="P77" s="56"/>
      <c r="Q77" s="56"/>
      <c r="R77" s="56"/>
      <c r="S77" s="62"/>
      <c r="T77" s="62"/>
      <c r="U77" s="62"/>
      <c r="V77" s="271"/>
      <c r="W77" s="271"/>
      <c r="X77" s="247"/>
    </row>
    <row r="78" spans="1:24" ht="86.25">
      <c r="A78" s="462"/>
      <c r="B78" s="354"/>
      <c r="C78" s="354"/>
      <c r="D78" s="310" t="s">
        <v>1675</v>
      </c>
      <c r="E78" s="310" t="s">
        <v>1676</v>
      </c>
      <c r="F78" s="310" t="s">
        <v>1633</v>
      </c>
      <c r="G78" s="63" t="s">
        <v>1677</v>
      </c>
      <c r="H78" s="63" t="s">
        <v>1635</v>
      </c>
      <c r="I78" s="47" t="s">
        <v>1606</v>
      </c>
      <c r="J78" s="62"/>
      <c r="K78" s="62"/>
      <c r="L78" s="62"/>
      <c r="M78" s="459"/>
      <c r="N78" s="459"/>
      <c r="O78" s="459"/>
      <c r="P78" s="459"/>
      <c r="Q78" s="459"/>
      <c r="R78" s="459"/>
      <c r="S78" s="56"/>
      <c r="T78" s="56"/>
      <c r="U78" s="56"/>
      <c r="V78" s="271"/>
      <c r="W78" s="271"/>
      <c r="X78" s="247"/>
    </row>
    <row r="79" spans="1:24" ht="155.25">
      <c r="A79" s="462"/>
      <c r="B79" s="354"/>
      <c r="C79" s="354"/>
      <c r="D79" s="310"/>
      <c r="E79" s="310"/>
      <c r="F79" s="310"/>
      <c r="G79" s="63" t="s">
        <v>1678</v>
      </c>
      <c r="H79" s="63" t="s">
        <v>1679</v>
      </c>
      <c r="I79" s="47" t="s">
        <v>1647</v>
      </c>
      <c r="J79" s="250"/>
      <c r="K79" s="62"/>
      <c r="L79" s="62"/>
      <c r="M79" s="48"/>
      <c r="N79" s="48"/>
      <c r="O79" s="48"/>
      <c r="P79" s="48"/>
      <c r="Q79" s="48"/>
      <c r="R79" s="48"/>
      <c r="S79" s="56"/>
      <c r="T79" s="56"/>
      <c r="U79" s="56"/>
      <c r="V79" s="271"/>
      <c r="W79" s="271"/>
      <c r="X79" s="247"/>
    </row>
    <row r="80" spans="1:24" ht="155.25">
      <c r="A80" s="462"/>
      <c r="B80" s="354"/>
      <c r="C80" s="354"/>
      <c r="D80" s="310"/>
      <c r="E80" s="310"/>
      <c r="F80" s="310"/>
      <c r="G80" s="63" t="s">
        <v>1680</v>
      </c>
      <c r="H80" s="63" t="s">
        <v>1681</v>
      </c>
      <c r="I80" s="47" t="s">
        <v>1647</v>
      </c>
      <c r="J80" s="62"/>
      <c r="K80" s="250"/>
      <c r="L80" s="62"/>
      <c r="M80" s="48"/>
      <c r="N80" s="48"/>
      <c r="O80" s="48"/>
      <c r="P80" s="48"/>
      <c r="Q80" s="48"/>
      <c r="R80" s="48"/>
      <c r="S80" s="56"/>
      <c r="T80" s="56"/>
      <c r="U80" s="56"/>
      <c r="V80" s="271"/>
      <c r="W80" s="271"/>
      <c r="X80" s="247"/>
    </row>
    <row r="81" spans="1:24" ht="172.5">
      <c r="A81" s="462"/>
      <c r="B81" s="354"/>
      <c r="C81" s="354"/>
      <c r="D81" s="310"/>
      <c r="E81" s="310"/>
      <c r="F81" s="310"/>
      <c r="G81" s="63" t="s">
        <v>1682</v>
      </c>
      <c r="H81" s="63" t="s">
        <v>1134</v>
      </c>
      <c r="I81" s="47" t="s">
        <v>1644</v>
      </c>
      <c r="J81" s="62"/>
      <c r="K81" s="62"/>
      <c r="L81" s="62"/>
      <c r="M81" s="459"/>
      <c r="N81" s="459"/>
      <c r="O81" s="62"/>
      <c r="P81" s="62"/>
      <c r="Q81" s="62"/>
      <c r="R81" s="62"/>
      <c r="S81" s="56"/>
      <c r="T81" s="56"/>
      <c r="U81" s="56"/>
      <c r="V81" s="271"/>
      <c r="W81" s="271"/>
      <c r="X81" s="247"/>
    </row>
    <row r="82" spans="1:24" ht="155.25">
      <c r="A82" s="462"/>
      <c r="B82" s="354"/>
      <c r="C82" s="354"/>
      <c r="D82" s="310"/>
      <c r="E82" s="310"/>
      <c r="F82" s="310"/>
      <c r="G82" s="63" t="s">
        <v>1639</v>
      </c>
      <c r="H82" s="63" t="s">
        <v>1683</v>
      </c>
      <c r="I82" s="47" t="s">
        <v>1644</v>
      </c>
      <c r="J82" s="62"/>
      <c r="K82" s="62"/>
      <c r="L82" s="62"/>
      <c r="M82" s="62"/>
      <c r="N82" s="459"/>
      <c r="O82" s="459"/>
      <c r="P82" s="459"/>
      <c r="Q82" s="62"/>
      <c r="R82" s="62"/>
      <c r="S82" s="56"/>
      <c r="T82" s="56"/>
      <c r="U82" s="56"/>
      <c r="V82" s="271"/>
      <c r="W82" s="271"/>
      <c r="X82" s="247"/>
    </row>
    <row r="83" spans="1:24" ht="103.5">
      <c r="A83" s="462"/>
      <c r="B83" s="354"/>
      <c r="C83" s="354"/>
      <c r="D83" s="310"/>
      <c r="E83" s="310"/>
      <c r="F83" s="310"/>
      <c r="G83" s="63" t="s">
        <v>1684</v>
      </c>
      <c r="H83" s="63" t="s">
        <v>1685</v>
      </c>
      <c r="I83" s="47" t="s">
        <v>1644</v>
      </c>
      <c r="J83" s="62"/>
      <c r="K83" s="62"/>
      <c r="L83" s="62"/>
      <c r="M83" s="62"/>
      <c r="N83" s="62"/>
      <c r="O83" s="459"/>
      <c r="P83" s="459"/>
      <c r="Q83" s="459"/>
      <c r="R83" s="62"/>
      <c r="S83" s="56"/>
      <c r="T83" s="56"/>
      <c r="U83" s="56"/>
      <c r="V83" s="271"/>
      <c r="W83" s="271"/>
      <c r="X83" s="247"/>
    </row>
    <row r="84" spans="1:24" ht="155.25">
      <c r="A84" s="462"/>
      <c r="B84" s="354"/>
      <c r="C84" s="354"/>
      <c r="D84" s="310"/>
      <c r="E84" s="310"/>
      <c r="F84" s="310"/>
      <c r="G84" s="63" t="s">
        <v>1645</v>
      </c>
      <c r="H84" s="63" t="s">
        <v>1686</v>
      </c>
      <c r="I84" s="47" t="s">
        <v>1644</v>
      </c>
      <c r="J84" s="62"/>
      <c r="K84" s="62"/>
      <c r="L84" s="62"/>
      <c r="M84" s="62"/>
      <c r="N84" s="62"/>
      <c r="O84" s="62"/>
      <c r="P84" s="459"/>
      <c r="Q84" s="459"/>
      <c r="R84" s="62"/>
      <c r="S84" s="56"/>
      <c r="T84" s="56"/>
      <c r="U84" s="56"/>
      <c r="V84" s="271"/>
      <c r="W84" s="271"/>
      <c r="X84" s="247"/>
    </row>
    <row r="85" spans="1:24" ht="103.5">
      <c r="A85" s="462"/>
      <c r="B85" s="354"/>
      <c r="C85" s="354"/>
      <c r="D85" s="310"/>
      <c r="E85" s="310"/>
      <c r="F85" s="310"/>
      <c r="G85" s="63" t="s">
        <v>1648</v>
      </c>
      <c r="H85" s="63" t="s">
        <v>1687</v>
      </c>
      <c r="I85" s="47" t="s">
        <v>1644</v>
      </c>
      <c r="J85" s="62"/>
      <c r="K85" s="62"/>
      <c r="L85" s="62"/>
      <c r="M85" s="62"/>
      <c r="N85" s="62"/>
      <c r="O85" s="62"/>
      <c r="P85" s="459"/>
      <c r="Q85" s="459"/>
      <c r="R85" s="459"/>
      <c r="S85" s="62"/>
      <c r="T85" s="62"/>
      <c r="U85" s="62"/>
      <c r="V85" s="271"/>
      <c r="W85" s="271"/>
      <c r="X85" s="247"/>
    </row>
    <row r="86" spans="1:24" ht="103.5">
      <c r="A86" s="462"/>
      <c r="B86" s="354"/>
      <c r="C86" s="354"/>
      <c r="D86" s="310" t="s">
        <v>1688</v>
      </c>
      <c r="E86" s="310" t="s">
        <v>1689</v>
      </c>
      <c r="F86" s="310" t="s">
        <v>1652</v>
      </c>
      <c r="G86" s="63" t="s">
        <v>1689</v>
      </c>
      <c r="H86" s="63" t="s">
        <v>1653</v>
      </c>
      <c r="I86" s="47" t="s">
        <v>1654</v>
      </c>
      <c r="J86" s="56"/>
      <c r="K86" s="56"/>
      <c r="L86" s="62"/>
      <c r="M86" s="62"/>
      <c r="N86" s="62"/>
      <c r="O86" s="459"/>
      <c r="P86" s="459"/>
      <c r="Q86" s="459"/>
      <c r="R86" s="459"/>
      <c r="S86" s="56"/>
      <c r="T86" s="56"/>
      <c r="U86" s="56"/>
      <c r="V86" s="271"/>
      <c r="W86" s="271"/>
      <c r="X86" s="247"/>
    </row>
    <row r="87" spans="1:24" ht="69">
      <c r="A87" s="462"/>
      <c r="B87" s="354"/>
      <c r="C87" s="354"/>
      <c r="D87" s="310"/>
      <c r="E87" s="310"/>
      <c r="F87" s="310"/>
      <c r="G87" s="63" t="s">
        <v>1655</v>
      </c>
      <c r="H87" s="63" t="s">
        <v>1656</v>
      </c>
      <c r="I87" s="47" t="s">
        <v>1657</v>
      </c>
      <c r="J87" s="62"/>
      <c r="K87" s="62"/>
      <c r="L87" s="56"/>
      <c r="M87" s="56"/>
      <c r="N87" s="56"/>
      <c r="O87" s="249"/>
      <c r="P87" s="62"/>
      <c r="Q87" s="62"/>
      <c r="R87" s="62"/>
      <c r="S87" s="56"/>
      <c r="T87" s="56"/>
      <c r="U87" s="56"/>
      <c r="V87" s="271"/>
      <c r="W87" s="271"/>
      <c r="X87" s="247"/>
    </row>
    <row r="88" spans="1:24" ht="120.75">
      <c r="A88" s="462"/>
      <c r="B88" s="354"/>
      <c r="C88" s="354"/>
      <c r="D88" s="310"/>
      <c r="E88" s="310"/>
      <c r="F88" s="310"/>
      <c r="G88" s="63" t="s">
        <v>1658</v>
      </c>
      <c r="H88" s="63" t="s">
        <v>1659</v>
      </c>
      <c r="I88" s="47" t="s">
        <v>1660</v>
      </c>
      <c r="J88" s="62"/>
      <c r="K88" s="62"/>
      <c r="L88" s="56"/>
      <c r="M88" s="56"/>
      <c r="N88" s="56"/>
      <c r="O88" s="459"/>
      <c r="P88" s="459"/>
      <c r="Q88" s="62"/>
      <c r="R88" s="62"/>
      <c r="S88" s="56"/>
      <c r="T88" s="56"/>
      <c r="U88" s="56"/>
      <c r="V88" s="271"/>
      <c r="W88" s="271"/>
      <c r="X88" s="247"/>
    </row>
    <row r="89" spans="1:24" ht="103.5">
      <c r="A89" s="462"/>
      <c r="B89" s="354"/>
      <c r="C89" s="354"/>
      <c r="D89" s="310"/>
      <c r="E89" s="310"/>
      <c r="F89" s="310"/>
      <c r="G89" s="63" t="s">
        <v>1661</v>
      </c>
      <c r="H89" s="63" t="s">
        <v>1662</v>
      </c>
      <c r="I89" s="47" t="s">
        <v>1663</v>
      </c>
      <c r="J89" s="62"/>
      <c r="K89" s="62"/>
      <c r="L89" s="62"/>
      <c r="M89" s="62"/>
      <c r="N89" s="62"/>
      <c r="O89" s="459"/>
      <c r="P89" s="459"/>
      <c r="Q89" s="62"/>
      <c r="R89" s="62"/>
      <c r="S89" s="56"/>
      <c r="T89" s="56"/>
      <c r="U89" s="56"/>
      <c r="V89" s="271"/>
      <c r="W89" s="271"/>
      <c r="X89" s="247"/>
    </row>
    <row r="90" spans="1:24" ht="86.25">
      <c r="A90" s="462"/>
      <c r="B90" s="354"/>
      <c r="C90" s="354"/>
      <c r="D90" s="310"/>
      <c r="E90" s="310"/>
      <c r="F90" s="310"/>
      <c r="G90" s="63" t="s">
        <v>1664</v>
      </c>
      <c r="H90" s="63" t="s">
        <v>1665</v>
      </c>
      <c r="I90" s="47" t="s">
        <v>1660</v>
      </c>
      <c r="J90" s="62"/>
      <c r="K90" s="62"/>
      <c r="L90" s="62"/>
      <c r="M90" s="62"/>
      <c r="N90" s="62"/>
      <c r="O90" s="459"/>
      <c r="P90" s="459"/>
      <c r="Q90" s="459"/>
      <c r="R90" s="62"/>
      <c r="S90" s="56"/>
      <c r="T90" s="56"/>
      <c r="U90" s="56"/>
      <c r="V90" s="271"/>
      <c r="W90" s="271"/>
      <c r="X90" s="247"/>
    </row>
    <row r="91" spans="1:24" ht="86.25">
      <c r="A91" s="462"/>
      <c r="B91" s="354"/>
      <c r="C91" s="354"/>
      <c r="D91" s="310"/>
      <c r="E91" s="310"/>
      <c r="F91" s="310"/>
      <c r="G91" s="63" t="s">
        <v>1666</v>
      </c>
      <c r="H91" s="63" t="s">
        <v>1667</v>
      </c>
      <c r="I91" s="47" t="s">
        <v>1663</v>
      </c>
      <c r="J91" s="62"/>
      <c r="K91" s="62"/>
      <c r="L91" s="62"/>
      <c r="M91" s="62"/>
      <c r="N91" s="62"/>
      <c r="O91" s="62"/>
      <c r="P91" s="459"/>
      <c r="Q91" s="459"/>
      <c r="R91" s="62"/>
      <c r="S91" s="56"/>
      <c r="T91" s="56"/>
      <c r="U91" s="56"/>
      <c r="V91" s="271"/>
      <c r="W91" s="271"/>
      <c r="X91" s="247"/>
    </row>
    <row r="92" spans="1:24" ht="86.25">
      <c r="A92" s="462"/>
      <c r="B92" s="354"/>
      <c r="C92" s="354"/>
      <c r="D92" s="310"/>
      <c r="E92" s="310"/>
      <c r="F92" s="310"/>
      <c r="G92" s="63" t="s">
        <v>1668</v>
      </c>
      <c r="H92" s="63" t="s">
        <v>1669</v>
      </c>
      <c r="I92" s="47" t="s">
        <v>1670</v>
      </c>
      <c r="J92" s="62"/>
      <c r="K92" s="62"/>
      <c r="L92" s="62"/>
      <c r="M92" s="62"/>
      <c r="N92" s="62"/>
      <c r="O92" s="62"/>
      <c r="P92" s="459"/>
      <c r="Q92" s="459"/>
      <c r="R92" s="62"/>
      <c r="S92" s="56"/>
      <c r="T92" s="56"/>
      <c r="U92" s="56"/>
      <c r="V92" s="271"/>
      <c r="W92" s="271"/>
      <c r="X92" s="247"/>
    </row>
    <row r="93" spans="1:24" ht="103.5">
      <c r="A93" s="462"/>
      <c r="B93" s="354"/>
      <c r="C93" s="354"/>
      <c r="D93" s="310"/>
      <c r="E93" s="310"/>
      <c r="F93" s="310"/>
      <c r="G93" s="63" t="s">
        <v>1671</v>
      </c>
      <c r="H93" s="63" t="s">
        <v>1672</v>
      </c>
      <c r="I93" s="47" t="s">
        <v>1673</v>
      </c>
      <c r="J93" s="62"/>
      <c r="K93" s="62"/>
      <c r="L93" s="62"/>
      <c r="M93" s="62"/>
      <c r="N93" s="62"/>
      <c r="O93" s="62"/>
      <c r="P93" s="459"/>
      <c r="Q93" s="459"/>
      <c r="R93" s="459"/>
      <c r="S93" s="56"/>
      <c r="T93" s="56"/>
      <c r="U93" s="56"/>
      <c r="V93" s="271"/>
      <c r="W93" s="271"/>
      <c r="X93" s="247"/>
    </row>
    <row r="94" spans="1:24" ht="86.25">
      <c r="A94" s="462"/>
      <c r="B94" s="354"/>
      <c r="C94" s="354"/>
      <c r="D94" s="310"/>
      <c r="E94" s="310"/>
      <c r="F94" s="310"/>
      <c r="G94" s="63" t="s">
        <v>1674</v>
      </c>
      <c r="H94" s="63" t="s">
        <v>1653</v>
      </c>
      <c r="I94" s="47" t="s">
        <v>1673</v>
      </c>
      <c r="J94" s="62"/>
      <c r="K94" s="62"/>
      <c r="L94" s="62"/>
      <c r="M94" s="62"/>
      <c r="N94" s="62"/>
      <c r="O94" s="62"/>
      <c r="P94" s="62"/>
      <c r="Q94" s="459"/>
      <c r="R94" s="459"/>
      <c r="S94" s="56"/>
      <c r="T94" s="56"/>
      <c r="U94" s="56"/>
      <c r="V94" s="271"/>
      <c r="W94" s="271"/>
      <c r="X94" s="247"/>
    </row>
    <row r="95" spans="1:24" ht="86.25">
      <c r="A95" s="462"/>
      <c r="B95" s="354"/>
      <c r="C95" s="354"/>
      <c r="D95" s="310" t="s">
        <v>1690</v>
      </c>
      <c r="E95" s="310" t="s">
        <v>1691</v>
      </c>
      <c r="F95" s="310" t="s">
        <v>1692</v>
      </c>
      <c r="G95" s="63" t="s">
        <v>1693</v>
      </c>
      <c r="H95" s="63" t="s">
        <v>1635</v>
      </c>
      <c r="I95" s="47" t="s">
        <v>1606</v>
      </c>
      <c r="J95" s="62"/>
      <c r="K95" s="62"/>
      <c r="L95" s="62"/>
      <c r="M95" s="62"/>
      <c r="N95" s="62"/>
      <c r="O95" s="62"/>
      <c r="P95" s="459"/>
      <c r="Q95" s="459"/>
      <c r="R95" s="459"/>
      <c r="S95" s="459"/>
      <c r="T95" s="459"/>
      <c r="U95" s="459"/>
      <c r="V95" s="271"/>
      <c r="W95" s="271"/>
      <c r="X95" s="247"/>
    </row>
    <row r="96" spans="1:24" ht="172.5">
      <c r="A96" s="462"/>
      <c r="B96" s="354"/>
      <c r="C96" s="354"/>
      <c r="D96" s="310"/>
      <c r="E96" s="310"/>
      <c r="F96" s="310"/>
      <c r="G96" s="63" t="s">
        <v>1694</v>
      </c>
      <c r="H96" s="63" t="s">
        <v>1134</v>
      </c>
      <c r="I96" s="47" t="s">
        <v>1695</v>
      </c>
      <c r="J96" s="62"/>
      <c r="K96" s="62"/>
      <c r="L96" s="62"/>
      <c r="M96" s="62"/>
      <c r="N96" s="62"/>
      <c r="O96" s="62"/>
      <c r="P96" s="459"/>
      <c r="Q96" s="459"/>
      <c r="R96" s="62"/>
      <c r="S96" s="62"/>
      <c r="T96" s="62"/>
      <c r="U96" s="62"/>
      <c r="V96" s="271"/>
      <c r="W96" s="271"/>
      <c r="X96" s="247"/>
    </row>
    <row r="97" spans="1:24" ht="155.25">
      <c r="A97" s="462"/>
      <c r="B97" s="354"/>
      <c r="C97" s="354"/>
      <c r="D97" s="310"/>
      <c r="E97" s="310"/>
      <c r="F97" s="310"/>
      <c r="G97" s="63" t="s">
        <v>1639</v>
      </c>
      <c r="H97" s="63" t="s">
        <v>1683</v>
      </c>
      <c r="I97" s="47" t="s">
        <v>1695</v>
      </c>
      <c r="J97" s="62"/>
      <c r="K97" s="62"/>
      <c r="L97" s="62"/>
      <c r="M97" s="62"/>
      <c r="N97" s="62"/>
      <c r="O97" s="62"/>
      <c r="P97" s="62"/>
      <c r="Q97" s="459"/>
      <c r="R97" s="459"/>
      <c r="S97" s="459"/>
      <c r="T97" s="62"/>
      <c r="U97" s="62"/>
      <c r="V97" s="271"/>
      <c r="W97" s="271"/>
      <c r="X97" s="247"/>
    </row>
    <row r="98" spans="1:24" ht="34.5">
      <c r="A98" s="462"/>
      <c r="B98" s="354"/>
      <c r="C98" s="354"/>
      <c r="D98" s="310"/>
      <c r="E98" s="310"/>
      <c r="F98" s="310"/>
      <c r="G98" s="63" t="s">
        <v>1696</v>
      </c>
      <c r="H98" s="63" t="s">
        <v>1685</v>
      </c>
      <c r="I98" s="47" t="s">
        <v>1644</v>
      </c>
      <c r="J98" s="62"/>
      <c r="K98" s="62"/>
      <c r="L98" s="62"/>
      <c r="M98" s="62"/>
      <c r="N98" s="62"/>
      <c r="O98" s="62"/>
      <c r="P98" s="62"/>
      <c r="Q98" s="62"/>
      <c r="R98" s="459"/>
      <c r="S98" s="459"/>
      <c r="T98" s="459"/>
      <c r="U98" s="62"/>
      <c r="V98" s="271"/>
      <c r="W98" s="271"/>
      <c r="X98" s="247"/>
    </row>
    <row r="99" spans="1:24" ht="155.25">
      <c r="A99" s="462"/>
      <c r="B99" s="354"/>
      <c r="C99" s="354"/>
      <c r="D99" s="310"/>
      <c r="E99" s="310"/>
      <c r="F99" s="310"/>
      <c r="G99" s="63" t="s">
        <v>1645</v>
      </c>
      <c r="H99" s="63" t="s">
        <v>1686</v>
      </c>
      <c r="I99" s="47" t="s">
        <v>1644</v>
      </c>
      <c r="J99" s="62"/>
      <c r="K99" s="62"/>
      <c r="L99" s="62"/>
      <c r="M99" s="62"/>
      <c r="N99" s="62"/>
      <c r="O99" s="62"/>
      <c r="P99" s="62"/>
      <c r="Q99" s="62"/>
      <c r="R99" s="62"/>
      <c r="S99" s="459"/>
      <c r="T99" s="459"/>
      <c r="U99" s="62"/>
      <c r="V99" s="271"/>
      <c r="W99" s="271"/>
      <c r="X99" s="247"/>
    </row>
    <row r="100" spans="1:24" ht="103.5">
      <c r="A100" s="462"/>
      <c r="B100" s="354"/>
      <c r="C100" s="354"/>
      <c r="D100" s="310"/>
      <c r="E100" s="310"/>
      <c r="F100" s="310"/>
      <c r="G100" s="63" t="s">
        <v>1648</v>
      </c>
      <c r="H100" s="63" t="s">
        <v>1687</v>
      </c>
      <c r="I100" s="47" t="s">
        <v>1644</v>
      </c>
      <c r="J100" s="62"/>
      <c r="K100" s="62"/>
      <c r="L100" s="62"/>
      <c r="M100" s="62"/>
      <c r="N100" s="62"/>
      <c r="O100" s="62"/>
      <c r="P100" s="62"/>
      <c r="Q100" s="62"/>
      <c r="R100" s="62"/>
      <c r="S100" s="459"/>
      <c r="T100" s="459"/>
      <c r="U100" s="459"/>
      <c r="V100" s="271"/>
      <c r="W100" s="271"/>
      <c r="X100" s="247"/>
    </row>
    <row r="101" spans="1:24" ht="103.5">
      <c r="A101" s="462"/>
      <c r="B101" s="354"/>
      <c r="C101" s="354"/>
      <c r="D101" s="310" t="s">
        <v>1697</v>
      </c>
      <c r="E101" s="310" t="s">
        <v>1698</v>
      </c>
      <c r="F101" s="310" t="s">
        <v>1652</v>
      </c>
      <c r="G101" s="63" t="s">
        <v>1698</v>
      </c>
      <c r="H101" s="63" t="s">
        <v>1653</v>
      </c>
      <c r="I101" s="47" t="s">
        <v>1654</v>
      </c>
      <c r="J101" s="62"/>
      <c r="K101" s="62"/>
      <c r="L101" s="62"/>
      <c r="M101" s="62"/>
      <c r="N101" s="62"/>
      <c r="O101" s="56"/>
      <c r="P101" s="56"/>
      <c r="Q101" s="56"/>
      <c r="R101" s="459"/>
      <c r="S101" s="459"/>
      <c r="T101" s="459"/>
      <c r="U101" s="56"/>
      <c r="V101" s="271"/>
      <c r="W101" s="271"/>
      <c r="X101" s="247"/>
    </row>
    <row r="102" spans="1:24" ht="69">
      <c r="A102" s="462"/>
      <c r="B102" s="354"/>
      <c r="C102" s="354"/>
      <c r="D102" s="310"/>
      <c r="E102" s="310"/>
      <c r="F102" s="310"/>
      <c r="G102" s="63" t="s">
        <v>1655</v>
      </c>
      <c r="H102" s="63" t="s">
        <v>1656</v>
      </c>
      <c r="I102" s="47" t="s">
        <v>1657</v>
      </c>
      <c r="J102" s="62"/>
      <c r="K102" s="62"/>
      <c r="L102" s="62"/>
      <c r="M102" s="62"/>
      <c r="N102" s="62"/>
      <c r="O102" s="56"/>
      <c r="P102" s="56"/>
      <c r="Q102" s="249"/>
      <c r="R102" s="62"/>
      <c r="S102" s="62"/>
      <c r="T102" s="62"/>
      <c r="U102" s="56"/>
      <c r="V102" s="271"/>
      <c r="W102" s="271"/>
      <c r="X102" s="247"/>
    </row>
    <row r="103" spans="1:24" ht="120.75">
      <c r="A103" s="462"/>
      <c r="B103" s="354"/>
      <c r="C103" s="354"/>
      <c r="D103" s="310"/>
      <c r="E103" s="310"/>
      <c r="F103" s="310"/>
      <c r="G103" s="63" t="s">
        <v>1658</v>
      </c>
      <c r="H103" s="63" t="s">
        <v>1659</v>
      </c>
      <c r="I103" s="47" t="s">
        <v>1660</v>
      </c>
      <c r="J103" s="62"/>
      <c r="K103" s="62"/>
      <c r="L103" s="62"/>
      <c r="M103" s="62"/>
      <c r="N103" s="62"/>
      <c r="O103" s="56"/>
      <c r="P103" s="56"/>
      <c r="Q103" s="459"/>
      <c r="R103" s="459"/>
      <c r="S103" s="62"/>
      <c r="T103" s="62"/>
      <c r="U103" s="56"/>
      <c r="V103" s="271"/>
      <c r="W103" s="271"/>
      <c r="X103" s="247"/>
    </row>
    <row r="104" spans="1:24" ht="103.5">
      <c r="A104" s="462"/>
      <c r="B104" s="354"/>
      <c r="C104" s="354"/>
      <c r="D104" s="310"/>
      <c r="E104" s="310"/>
      <c r="F104" s="310"/>
      <c r="G104" s="63" t="s">
        <v>1661</v>
      </c>
      <c r="H104" s="63" t="s">
        <v>1662</v>
      </c>
      <c r="I104" s="47" t="s">
        <v>1663</v>
      </c>
      <c r="J104" s="62"/>
      <c r="K104" s="62"/>
      <c r="L104" s="62"/>
      <c r="M104" s="62"/>
      <c r="N104" s="62"/>
      <c r="O104" s="56"/>
      <c r="P104" s="56"/>
      <c r="Q104" s="459"/>
      <c r="R104" s="459"/>
      <c r="S104" s="62"/>
      <c r="T104" s="62"/>
      <c r="U104" s="56"/>
      <c r="V104" s="271"/>
      <c r="W104" s="271"/>
      <c r="X104" s="247"/>
    </row>
    <row r="105" spans="1:24" ht="86.25">
      <c r="A105" s="462"/>
      <c r="B105" s="354"/>
      <c r="C105" s="354"/>
      <c r="D105" s="310"/>
      <c r="E105" s="310"/>
      <c r="F105" s="310"/>
      <c r="G105" s="63" t="s">
        <v>1664</v>
      </c>
      <c r="H105" s="63" t="s">
        <v>1665</v>
      </c>
      <c r="I105" s="47" t="s">
        <v>1660</v>
      </c>
      <c r="J105" s="62"/>
      <c r="K105" s="62"/>
      <c r="L105" s="62"/>
      <c r="M105" s="62"/>
      <c r="N105" s="62"/>
      <c r="O105" s="56"/>
      <c r="P105" s="56"/>
      <c r="Q105" s="459"/>
      <c r="R105" s="459"/>
      <c r="S105" s="459"/>
      <c r="T105" s="62"/>
      <c r="U105" s="56"/>
      <c r="V105" s="271"/>
      <c r="W105" s="271"/>
      <c r="X105" s="247"/>
    </row>
    <row r="106" spans="1:24" ht="86.25">
      <c r="A106" s="462"/>
      <c r="B106" s="354"/>
      <c r="C106" s="354"/>
      <c r="D106" s="310"/>
      <c r="E106" s="310"/>
      <c r="F106" s="310"/>
      <c r="G106" s="63" t="s">
        <v>1699</v>
      </c>
      <c r="H106" s="63" t="s">
        <v>1667</v>
      </c>
      <c r="I106" s="47" t="s">
        <v>1663</v>
      </c>
      <c r="J106" s="62"/>
      <c r="K106" s="62"/>
      <c r="L106" s="62"/>
      <c r="M106" s="62"/>
      <c r="N106" s="62"/>
      <c r="O106" s="56"/>
      <c r="P106" s="56"/>
      <c r="Q106" s="62"/>
      <c r="R106" s="459"/>
      <c r="S106" s="459"/>
      <c r="T106" s="62"/>
      <c r="U106" s="56"/>
      <c r="V106" s="271"/>
      <c r="W106" s="271"/>
      <c r="X106" s="247"/>
    </row>
    <row r="107" spans="1:24" ht="86.25">
      <c r="A107" s="462"/>
      <c r="B107" s="354"/>
      <c r="C107" s="354"/>
      <c r="D107" s="310"/>
      <c r="E107" s="310"/>
      <c r="F107" s="310"/>
      <c r="G107" s="63" t="s">
        <v>1668</v>
      </c>
      <c r="H107" s="63" t="s">
        <v>1669</v>
      </c>
      <c r="I107" s="47" t="s">
        <v>1670</v>
      </c>
      <c r="J107" s="62"/>
      <c r="K107" s="62"/>
      <c r="L107" s="62"/>
      <c r="M107" s="62"/>
      <c r="N107" s="62"/>
      <c r="O107" s="56"/>
      <c r="P107" s="56"/>
      <c r="Q107" s="62"/>
      <c r="R107" s="459"/>
      <c r="S107" s="459"/>
      <c r="T107" s="62"/>
      <c r="U107" s="56"/>
      <c r="V107" s="271"/>
      <c r="W107" s="271"/>
      <c r="X107" s="247"/>
    </row>
    <row r="108" spans="1:24" ht="103.5">
      <c r="A108" s="462"/>
      <c r="B108" s="354"/>
      <c r="C108" s="354"/>
      <c r="D108" s="310"/>
      <c r="E108" s="310"/>
      <c r="F108" s="310"/>
      <c r="G108" s="63" t="s">
        <v>1671</v>
      </c>
      <c r="H108" s="63" t="s">
        <v>1672</v>
      </c>
      <c r="I108" s="47" t="s">
        <v>1673</v>
      </c>
      <c r="J108" s="62"/>
      <c r="K108" s="62"/>
      <c r="L108" s="62"/>
      <c r="M108" s="62"/>
      <c r="N108" s="62"/>
      <c r="O108" s="56"/>
      <c r="P108" s="56"/>
      <c r="Q108" s="62"/>
      <c r="R108" s="459"/>
      <c r="S108" s="459"/>
      <c r="T108" s="459"/>
      <c r="U108" s="56"/>
      <c r="V108" s="271"/>
      <c r="W108" s="271"/>
      <c r="X108" s="247"/>
    </row>
    <row r="109" spans="1:24" ht="86.25">
      <c r="A109" s="462"/>
      <c r="B109" s="354"/>
      <c r="C109" s="354"/>
      <c r="D109" s="310"/>
      <c r="E109" s="310"/>
      <c r="F109" s="310"/>
      <c r="G109" s="63" t="s">
        <v>1674</v>
      </c>
      <c r="H109" s="63" t="s">
        <v>1653</v>
      </c>
      <c r="I109" s="47" t="s">
        <v>1673</v>
      </c>
      <c r="J109" s="62"/>
      <c r="K109" s="62"/>
      <c r="L109" s="62"/>
      <c r="M109" s="62"/>
      <c r="N109" s="62"/>
      <c r="O109" s="56"/>
      <c r="P109" s="56"/>
      <c r="Q109" s="62"/>
      <c r="R109" s="62"/>
      <c r="S109" s="459"/>
      <c r="T109" s="459"/>
      <c r="U109" s="56"/>
      <c r="V109" s="271"/>
      <c r="W109" s="271"/>
      <c r="X109" s="247"/>
    </row>
    <row r="110" spans="1:24" ht="103.5">
      <c r="A110" s="462"/>
      <c r="B110" s="354"/>
      <c r="C110" s="354"/>
      <c r="D110" s="310" t="s">
        <v>1700</v>
      </c>
      <c r="E110" s="310" t="s">
        <v>1701</v>
      </c>
      <c r="F110" s="310" t="s">
        <v>1702</v>
      </c>
      <c r="G110" s="63" t="s">
        <v>1703</v>
      </c>
      <c r="H110" s="63" t="s">
        <v>1704</v>
      </c>
      <c r="I110" s="63" t="s">
        <v>1606</v>
      </c>
      <c r="J110" s="62"/>
      <c r="K110" s="62"/>
      <c r="L110" s="62"/>
      <c r="M110" s="62"/>
      <c r="N110" s="459"/>
      <c r="O110" s="459"/>
      <c r="P110" s="459"/>
      <c r="Q110" s="459"/>
      <c r="R110" s="459"/>
      <c r="S110" s="62"/>
      <c r="T110" s="62"/>
      <c r="U110" s="62"/>
      <c r="V110" s="271"/>
      <c r="W110" s="271"/>
      <c r="X110" s="247"/>
    </row>
    <row r="111" spans="1:24" ht="138">
      <c r="A111" s="462"/>
      <c r="B111" s="354"/>
      <c r="C111" s="354"/>
      <c r="D111" s="310"/>
      <c r="E111" s="310"/>
      <c r="F111" s="310"/>
      <c r="G111" s="63" t="s">
        <v>1705</v>
      </c>
      <c r="H111" s="63" t="s">
        <v>1706</v>
      </c>
      <c r="I111" s="47" t="s">
        <v>1707</v>
      </c>
      <c r="J111" s="459"/>
      <c r="K111" s="459"/>
      <c r="L111" s="459"/>
      <c r="M111" s="459"/>
      <c r="N111" s="62"/>
      <c r="O111" s="62"/>
      <c r="P111" s="62"/>
      <c r="Q111" s="62"/>
      <c r="R111" s="62"/>
      <c r="S111" s="62"/>
      <c r="T111" s="62"/>
      <c r="U111" s="62"/>
      <c r="V111" s="271"/>
      <c r="W111" s="271"/>
      <c r="X111" s="247"/>
    </row>
    <row r="112" spans="1:24" ht="69">
      <c r="A112" s="462"/>
      <c r="B112" s="354"/>
      <c r="C112" s="354"/>
      <c r="D112" s="310"/>
      <c r="E112" s="310"/>
      <c r="F112" s="310"/>
      <c r="G112" s="63" t="s">
        <v>1708</v>
      </c>
      <c r="H112" s="63" t="s">
        <v>1709</v>
      </c>
      <c r="I112" s="47" t="s">
        <v>1707</v>
      </c>
      <c r="J112" s="62"/>
      <c r="K112" s="62"/>
      <c r="L112" s="62"/>
      <c r="M112" s="62"/>
      <c r="N112" s="459"/>
      <c r="O112" s="459"/>
      <c r="P112" s="459"/>
      <c r="Q112" s="459"/>
      <c r="R112" s="459"/>
      <c r="S112" s="62"/>
      <c r="T112" s="62"/>
      <c r="U112" s="62"/>
      <c r="V112" s="271"/>
      <c r="W112" s="271"/>
      <c r="X112" s="247"/>
    </row>
    <row r="113" spans="1:24" ht="51.75">
      <c r="A113" s="462"/>
      <c r="B113" s="354"/>
      <c r="C113" s="354"/>
      <c r="D113" s="310"/>
      <c r="E113" s="310"/>
      <c r="F113" s="310"/>
      <c r="G113" s="63" t="s">
        <v>1710</v>
      </c>
      <c r="H113" s="63" t="s">
        <v>1711</v>
      </c>
      <c r="I113" s="47" t="s">
        <v>1695</v>
      </c>
      <c r="J113" s="62"/>
      <c r="K113" s="62"/>
      <c r="L113" s="62"/>
      <c r="M113" s="62"/>
      <c r="N113" s="62"/>
      <c r="O113" s="459"/>
      <c r="P113" s="459"/>
      <c r="Q113" s="459"/>
      <c r="R113" s="459"/>
      <c r="S113" s="62"/>
      <c r="T113" s="62"/>
      <c r="U113" s="62"/>
      <c r="V113" s="271"/>
      <c r="W113" s="271"/>
      <c r="X113" s="247"/>
    </row>
    <row r="114" spans="1:24" ht="34.5">
      <c r="A114" s="462"/>
      <c r="B114" s="354"/>
      <c r="C114" s="354"/>
      <c r="D114" s="310"/>
      <c r="E114" s="310"/>
      <c r="F114" s="310"/>
      <c r="G114" s="63" t="s">
        <v>1712</v>
      </c>
      <c r="H114" s="63" t="s">
        <v>1713</v>
      </c>
      <c r="I114" s="47" t="s">
        <v>1644</v>
      </c>
      <c r="J114" s="62"/>
      <c r="K114" s="62"/>
      <c r="L114" s="62"/>
      <c r="M114" s="62"/>
      <c r="N114" s="62"/>
      <c r="O114" s="62"/>
      <c r="P114" s="459"/>
      <c r="Q114" s="459"/>
      <c r="R114" s="459"/>
      <c r="S114" s="62"/>
      <c r="T114" s="62"/>
      <c r="U114" s="62"/>
      <c r="V114" s="271"/>
      <c r="W114" s="271"/>
      <c r="X114" s="247"/>
    </row>
    <row r="115" spans="1:24" ht="51.75">
      <c r="A115" s="462"/>
      <c r="B115" s="354"/>
      <c r="C115" s="354"/>
      <c r="D115" s="310"/>
      <c r="E115" s="310"/>
      <c r="F115" s="310"/>
      <c r="G115" s="63" t="s">
        <v>1714</v>
      </c>
      <c r="H115" s="63" t="s">
        <v>1715</v>
      </c>
      <c r="I115" s="47" t="s">
        <v>1644</v>
      </c>
      <c r="J115" s="62"/>
      <c r="K115" s="62"/>
      <c r="L115" s="62"/>
      <c r="M115" s="62"/>
      <c r="N115" s="62"/>
      <c r="O115" s="62"/>
      <c r="P115" s="62"/>
      <c r="Q115" s="459"/>
      <c r="R115" s="459"/>
      <c r="S115" s="62"/>
      <c r="T115" s="62"/>
      <c r="U115" s="62"/>
      <c r="V115" s="271"/>
      <c r="W115" s="271"/>
      <c r="X115" s="247"/>
    </row>
    <row r="116" spans="1:24" ht="51.75">
      <c r="A116" s="462"/>
      <c r="B116" s="354"/>
      <c r="C116" s="354"/>
      <c r="D116" s="310"/>
      <c r="E116" s="310"/>
      <c r="F116" s="310"/>
      <c r="G116" s="63" t="s">
        <v>1716</v>
      </c>
      <c r="H116" s="63" t="s">
        <v>1717</v>
      </c>
      <c r="I116" s="47" t="s">
        <v>1695</v>
      </c>
      <c r="J116" s="62"/>
      <c r="K116" s="62"/>
      <c r="L116" s="62"/>
      <c r="M116" s="62"/>
      <c r="N116" s="62"/>
      <c r="O116" s="62"/>
      <c r="P116" s="62"/>
      <c r="Q116" s="459"/>
      <c r="R116" s="459"/>
      <c r="S116" s="459"/>
      <c r="T116" s="62"/>
      <c r="U116" s="62"/>
      <c r="V116" s="271"/>
      <c r="W116" s="271"/>
      <c r="X116" s="247"/>
    </row>
    <row r="117" spans="1:24" ht="189.75">
      <c r="A117" s="462"/>
      <c r="B117" s="354"/>
      <c r="C117" s="354"/>
      <c r="D117" s="310" t="s">
        <v>1718</v>
      </c>
      <c r="E117" s="310" t="s">
        <v>1719</v>
      </c>
      <c r="F117" s="310" t="s">
        <v>1652</v>
      </c>
      <c r="G117" s="63" t="s">
        <v>1719</v>
      </c>
      <c r="H117" s="63" t="s">
        <v>1653</v>
      </c>
      <c r="I117" s="47" t="s">
        <v>1654</v>
      </c>
      <c r="J117" s="56"/>
      <c r="K117" s="56"/>
      <c r="L117" s="62"/>
      <c r="M117" s="62"/>
      <c r="N117" s="459"/>
      <c r="O117" s="459"/>
      <c r="P117" s="459"/>
      <c r="Q117" s="459"/>
      <c r="R117" s="56"/>
      <c r="S117" s="56"/>
      <c r="T117" s="56"/>
      <c r="U117" s="56"/>
      <c r="V117" s="271"/>
      <c r="W117" s="271"/>
      <c r="X117" s="247"/>
    </row>
    <row r="118" spans="1:24" ht="69">
      <c r="A118" s="462"/>
      <c r="B118" s="354"/>
      <c r="C118" s="354"/>
      <c r="D118" s="310"/>
      <c r="E118" s="310"/>
      <c r="F118" s="310"/>
      <c r="G118" s="63" t="s">
        <v>1655</v>
      </c>
      <c r="H118" s="63" t="s">
        <v>1656</v>
      </c>
      <c r="I118" s="47" t="s">
        <v>1657</v>
      </c>
      <c r="J118" s="62"/>
      <c r="K118" s="62"/>
      <c r="L118" s="56"/>
      <c r="M118" s="56"/>
      <c r="N118" s="249"/>
      <c r="O118" s="62"/>
      <c r="P118" s="62"/>
      <c r="Q118" s="62"/>
      <c r="R118" s="56"/>
      <c r="S118" s="56"/>
      <c r="T118" s="56"/>
      <c r="U118" s="56"/>
      <c r="V118" s="271"/>
      <c r="W118" s="271"/>
      <c r="X118" s="247"/>
    </row>
    <row r="119" spans="1:24" ht="120.75">
      <c r="A119" s="462"/>
      <c r="B119" s="354"/>
      <c r="C119" s="354"/>
      <c r="D119" s="310"/>
      <c r="E119" s="310"/>
      <c r="F119" s="310"/>
      <c r="G119" s="63" t="s">
        <v>1658</v>
      </c>
      <c r="H119" s="63" t="s">
        <v>1659</v>
      </c>
      <c r="I119" s="47" t="s">
        <v>1660</v>
      </c>
      <c r="J119" s="62"/>
      <c r="K119" s="62"/>
      <c r="L119" s="56"/>
      <c r="M119" s="56"/>
      <c r="N119" s="459"/>
      <c r="O119" s="459"/>
      <c r="P119" s="62"/>
      <c r="Q119" s="62"/>
      <c r="R119" s="56"/>
      <c r="S119" s="56"/>
      <c r="T119" s="56"/>
      <c r="U119" s="56"/>
      <c r="V119" s="271"/>
      <c r="W119" s="271"/>
      <c r="X119" s="247"/>
    </row>
    <row r="120" spans="1:24" ht="103.5">
      <c r="A120" s="462"/>
      <c r="B120" s="354"/>
      <c r="C120" s="354"/>
      <c r="D120" s="310"/>
      <c r="E120" s="310"/>
      <c r="F120" s="310"/>
      <c r="G120" s="63" t="s">
        <v>1661</v>
      </c>
      <c r="H120" s="63" t="s">
        <v>1662</v>
      </c>
      <c r="I120" s="47" t="s">
        <v>1663</v>
      </c>
      <c r="J120" s="62"/>
      <c r="K120" s="62"/>
      <c r="L120" s="62"/>
      <c r="M120" s="62"/>
      <c r="N120" s="459"/>
      <c r="O120" s="459"/>
      <c r="P120" s="62"/>
      <c r="Q120" s="62"/>
      <c r="R120" s="56"/>
      <c r="S120" s="56"/>
      <c r="T120" s="56"/>
      <c r="U120" s="56"/>
      <c r="V120" s="271"/>
      <c r="W120" s="271"/>
      <c r="X120" s="247"/>
    </row>
    <row r="121" spans="1:24" ht="86.25">
      <c r="A121" s="462"/>
      <c r="B121" s="354"/>
      <c r="C121" s="354"/>
      <c r="D121" s="310"/>
      <c r="E121" s="310"/>
      <c r="F121" s="310"/>
      <c r="G121" s="63" t="s">
        <v>1664</v>
      </c>
      <c r="H121" s="63" t="s">
        <v>1665</v>
      </c>
      <c r="I121" s="47" t="s">
        <v>1660</v>
      </c>
      <c r="J121" s="62"/>
      <c r="K121" s="62"/>
      <c r="L121" s="62"/>
      <c r="M121" s="62"/>
      <c r="N121" s="459"/>
      <c r="O121" s="459"/>
      <c r="P121" s="459"/>
      <c r="Q121" s="62"/>
      <c r="R121" s="56"/>
      <c r="S121" s="56"/>
      <c r="T121" s="56"/>
      <c r="U121" s="56"/>
      <c r="V121" s="271"/>
      <c r="W121" s="271"/>
      <c r="X121" s="247"/>
    </row>
    <row r="122" spans="1:24" ht="86.25">
      <c r="A122" s="462"/>
      <c r="B122" s="354"/>
      <c r="C122" s="354"/>
      <c r="D122" s="310"/>
      <c r="E122" s="310"/>
      <c r="F122" s="310"/>
      <c r="G122" s="63" t="s">
        <v>1666</v>
      </c>
      <c r="H122" s="63" t="s">
        <v>1667</v>
      </c>
      <c r="I122" s="47" t="s">
        <v>1663</v>
      </c>
      <c r="J122" s="62"/>
      <c r="K122" s="62"/>
      <c r="L122" s="62"/>
      <c r="M122" s="62"/>
      <c r="N122" s="62"/>
      <c r="O122" s="459"/>
      <c r="P122" s="459"/>
      <c r="Q122" s="62"/>
      <c r="R122" s="56"/>
      <c r="S122" s="56"/>
      <c r="T122" s="56"/>
      <c r="U122" s="56"/>
      <c r="V122" s="271"/>
      <c r="W122" s="271"/>
      <c r="X122" s="247"/>
    </row>
    <row r="123" spans="1:24" ht="86.25">
      <c r="A123" s="462"/>
      <c r="B123" s="354"/>
      <c r="C123" s="354"/>
      <c r="D123" s="310"/>
      <c r="E123" s="310"/>
      <c r="F123" s="310"/>
      <c r="G123" s="63" t="s">
        <v>1668</v>
      </c>
      <c r="H123" s="63" t="s">
        <v>1669</v>
      </c>
      <c r="I123" s="47" t="s">
        <v>1670</v>
      </c>
      <c r="J123" s="62"/>
      <c r="K123" s="62"/>
      <c r="L123" s="62"/>
      <c r="M123" s="62"/>
      <c r="N123" s="62"/>
      <c r="O123" s="459"/>
      <c r="P123" s="459"/>
      <c r="Q123" s="62"/>
      <c r="R123" s="56"/>
      <c r="S123" s="56"/>
      <c r="T123" s="56"/>
      <c r="U123" s="56"/>
      <c r="V123" s="271"/>
      <c r="W123" s="271"/>
      <c r="X123" s="247"/>
    </row>
    <row r="124" spans="1:24" ht="103.5">
      <c r="A124" s="462"/>
      <c r="B124" s="354"/>
      <c r="C124" s="354"/>
      <c r="D124" s="310"/>
      <c r="E124" s="310"/>
      <c r="F124" s="310"/>
      <c r="G124" s="63" t="s">
        <v>1671</v>
      </c>
      <c r="H124" s="63" t="s">
        <v>1672</v>
      </c>
      <c r="I124" s="47" t="s">
        <v>1673</v>
      </c>
      <c r="J124" s="62"/>
      <c r="K124" s="62"/>
      <c r="L124" s="62"/>
      <c r="M124" s="62"/>
      <c r="N124" s="62"/>
      <c r="O124" s="459"/>
      <c r="P124" s="459"/>
      <c r="Q124" s="459"/>
      <c r="R124" s="56"/>
      <c r="S124" s="56"/>
      <c r="T124" s="56"/>
      <c r="U124" s="56"/>
      <c r="V124" s="271"/>
      <c r="W124" s="271"/>
      <c r="X124" s="247"/>
    </row>
    <row r="125" spans="1:24" ht="86.25">
      <c r="A125" s="462"/>
      <c r="B125" s="354"/>
      <c r="C125" s="354"/>
      <c r="D125" s="310"/>
      <c r="E125" s="310"/>
      <c r="F125" s="310"/>
      <c r="G125" s="63" t="s">
        <v>1674</v>
      </c>
      <c r="H125" s="63" t="s">
        <v>1653</v>
      </c>
      <c r="I125" s="47" t="s">
        <v>1673</v>
      </c>
      <c r="J125" s="62"/>
      <c r="K125" s="62"/>
      <c r="L125" s="62"/>
      <c r="M125" s="62"/>
      <c r="N125" s="62"/>
      <c r="O125" s="62"/>
      <c r="P125" s="459"/>
      <c r="Q125" s="459"/>
      <c r="R125" s="56"/>
      <c r="S125" s="56"/>
      <c r="T125" s="56"/>
      <c r="U125" s="56"/>
      <c r="V125" s="271"/>
      <c r="W125" s="271"/>
      <c r="X125" s="247"/>
    </row>
    <row r="126" spans="1:24" ht="138">
      <c r="A126" s="462"/>
      <c r="B126" s="354"/>
      <c r="C126" s="354"/>
      <c r="D126" s="310" t="s">
        <v>1720</v>
      </c>
      <c r="E126" s="310" t="s">
        <v>1721</v>
      </c>
      <c r="F126" s="310" t="s">
        <v>1722</v>
      </c>
      <c r="G126" s="63" t="s">
        <v>1721</v>
      </c>
      <c r="H126" s="63" t="s">
        <v>1723</v>
      </c>
      <c r="I126" s="63" t="s">
        <v>1606</v>
      </c>
      <c r="J126" s="62"/>
      <c r="K126" s="62"/>
      <c r="L126" s="461"/>
      <c r="M126" s="461"/>
      <c r="N126" s="461"/>
      <c r="O126" s="461"/>
      <c r="P126" s="62"/>
      <c r="Q126" s="62"/>
      <c r="R126" s="62"/>
      <c r="S126" s="62"/>
      <c r="T126" s="62"/>
      <c r="U126" s="62"/>
      <c r="V126" s="271"/>
      <c r="W126" s="271"/>
      <c r="X126" s="247"/>
    </row>
    <row r="127" spans="1:24" ht="138">
      <c r="A127" s="462"/>
      <c r="B127" s="354"/>
      <c r="C127" s="354"/>
      <c r="D127" s="310"/>
      <c r="E127" s="310"/>
      <c r="F127" s="310"/>
      <c r="G127" s="63" t="s">
        <v>1724</v>
      </c>
      <c r="H127" s="63" t="s">
        <v>1723</v>
      </c>
      <c r="I127" s="47" t="s">
        <v>1641</v>
      </c>
      <c r="J127" s="62"/>
      <c r="K127" s="62"/>
      <c r="L127" s="246"/>
      <c r="M127" s="246"/>
      <c r="N127" s="246"/>
      <c r="O127" s="246"/>
      <c r="P127" s="62"/>
      <c r="Q127" s="62"/>
      <c r="R127" s="62"/>
      <c r="S127" s="62"/>
      <c r="T127" s="62"/>
      <c r="U127" s="62"/>
      <c r="V127" s="271"/>
      <c r="W127" s="271"/>
      <c r="X127" s="247"/>
    </row>
    <row r="128" spans="1:24" ht="120.75">
      <c r="A128" s="462"/>
      <c r="B128" s="354"/>
      <c r="C128" s="354"/>
      <c r="D128" s="310"/>
      <c r="E128" s="310"/>
      <c r="F128" s="310"/>
      <c r="G128" s="63" t="s">
        <v>1725</v>
      </c>
      <c r="H128" s="63" t="s">
        <v>1726</v>
      </c>
      <c r="I128" s="47" t="s">
        <v>1644</v>
      </c>
      <c r="J128" s="62"/>
      <c r="K128" s="62"/>
      <c r="L128" s="62"/>
      <c r="M128" s="62"/>
      <c r="N128" s="246"/>
      <c r="O128" s="62"/>
      <c r="P128" s="62"/>
      <c r="Q128" s="62"/>
      <c r="R128" s="62"/>
      <c r="S128" s="62"/>
      <c r="T128" s="62"/>
      <c r="U128" s="62"/>
      <c r="V128" s="271"/>
      <c r="W128" s="271"/>
      <c r="X128" s="247"/>
    </row>
    <row r="129" spans="1:24" ht="51.75">
      <c r="A129" s="462"/>
      <c r="B129" s="354"/>
      <c r="C129" s="354"/>
      <c r="D129" s="310"/>
      <c r="E129" s="310"/>
      <c r="F129" s="310"/>
      <c r="G129" s="63" t="s">
        <v>1727</v>
      </c>
      <c r="H129" s="63" t="s">
        <v>1728</v>
      </c>
      <c r="I129" s="47" t="s">
        <v>1644</v>
      </c>
      <c r="J129" s="62"/>
      <c r="K129" s="62"/>
      <c r="L129" s="62"/>
      <c r="M129" s="62"/>
      <c r="N129" s="461"/>
      <c r="O129" s="461"/>
      <c r="P129" s="461"/>
      <c r="Q129" s="62"/>
      <c r="R129" s="62"/>
      <c r="S129" s="62"/>
      <c r="T129" s="62"/>
      <c r="U129" s="62"/>
      <c r="V129" s="271"/>
      <c r="W129" s="271"/>
      <c r="X129" s="247"/>
    </row>
    <row r="130" spans="1:24" ht="86.25">
      <c r="A130" s="462"/>
      <c r="B130" s="354"/>
      <c r="C130" s="354"/>
      <c r="D130" s="310"/>
      <c r="E130" s="310"/>
      <c r="F130" s="310"/>
      <c r="G130" s="63" t="s">
        <v>1729</v>
      </c>
      <c r="H130" s="63" t="s">
        <v>1730</v>
      </c>
      <c r="I130" s="47" t="s">
        <v>1731</v>
      </c>
      <c r="J130" s="62"/>
      <c r="K130" s="62"/>
      <c r="L130" s="62"/>
      <c r="M130" s="62"/>
      <c r="N130" s="62"/>
      <c r="O130" s="459"/>
      <c r="P130" s="459"/>
      <c r="Q130" s="62"/>
      <c r="R130" s="62"/>
      <c r="S130" s="62"/>
      <c r="T130" s="62"/>
      <c r="U130" s="62"/>
      <c r="V130" s="271"/>
      <c r="W130" s="271"/>
      <c r="X130" s="247"/>
    </row>
    <row r="131" spans="1:24" ht="86.25">
      <c r="A131" s="462"/>
      <c r="B131" s="354"/>
      <c r="C131" s="354"/>
      <c r="D131" s="310"/>
      <c r="E131" s="310"/>
      <c r="F131" s="310"/>
      <c r="G131" s="63" t="s">
        <v>1732</v>
      </c>
      <c r="H131" s="63" t="s">
        <v>1733</v>
      </c>
      <c r="I131" s="47" t="s">
        <v>1644</v>
      </c>
      <c r="J131" s="62"/>
      <c r="K131" s="62"/>
      <c r="L131" s="62"/>
      <c r="M131" s="62"/>
      <c r="N131" s="62"/>
      <c r="O131" s="459"/>
      <c r="P131" s="459"/>
      <c r="Q131" s="62"/>
      <c r="R131" s="62"/>
      <c r="S131" s="62"/>
      <c r="T131" s="62"/>
      <c r="U131" s="62"/>
      <c r="V131" s="271"/>
      <c r="W131" s="271"/>
      <c r="X131" s="247"/>
    </row>
    <row r="132" spans="1:24" ht="138">
      <c r="A132" s="462"/>
      <c r="B132" s="354"/>
      <c r="C132" s="354"/>
      <c r="D132" s="354" t="s">
        <v>1734</v>
      </c>
      <c r="E132" s="310" t="s">
        <v>1735</v>
      </c>
      <c r="F132" s="310" t="s">
        <v>1652</v>
      </c>
      <c r="G132" s="63" t="s">
        <v>1735</v>
      </c>
      <c r="H132" s="63" t="s">
        <v>1653</v>
      </c>
      <c r="I132" s="47" t="s">
        <v>1654</v>
      </c>
      <c r="J132" s="56"/>
      <c r="K132" s="56"/>
      <c r="L132" s="62"/>
      <c r="M132" s="459"/>
      <c r="N132" s="459"/>
      <c r="O132" s="459"/>
      <c r="P132" s="459"/>
      <c r="Q132" s="62"/>
      <c r="R132" s="62"/>
      <c r="S132" s="62"/>
      <c r="T132" s="62"/>
      <c r="U132" s="62"/>
      <c r="V132" s="271"/>
      <c r="W132" s="271"/>
      <c r="X132" s="247"/>
    </row>
    <row r="133" spans="1:24" ht="69">
      <c r="A133" s="462"/>
      <c r="B133" s="354"/>
      <c r="C133" s="354"/>
      <c r="D133" s="354"/>
      <c r="E133" s="310"/>
      <c r="F133" s="310"/>
      <c r="G133" s="63" t="s">
        <v>1655</v>
      </c>
      <c r="H133" s="63" t="s">
        <v>1656</v>
      </c>
      <c r="I133" s="47" t="s">
        <v>1657</v>
      </c>
      <c r="J133" s="62"/>
      <c r="K133" s="62"/>
      <c r="L133" s="62"/>
      <c r="M133" s="249"/>
      <c r="N133" s="62"/>
      <c r="O133" s="62"/>
      <c r="P133" s="62"/>
      <c r="Q133" s="62"/>
      <c r="R133" s="62"/>
      <c r="S133" s="62"/>
      <c r="T133" s="62"/>
      <c r="U133" s="62"/>
      <c r="V133" s="271"/>
      <c r="W133" s="271"/>
      <c r="X133" s="247"/>
    </row>
    <row r="134" spans="1:24" ht="120.75">
      <c r="A134" s="462"/>
      <c r="B134" s="354"/>
      <c r="C134" s="354"/>
      <c r="D134" s="354"/>
      <c r="E134" s="310"/>
      <c r="F134" s="310"/>
      <c r="G134" s="63" t="s">
        <v>1658</v>
      </c>
      <c r="H134" s="63" t="s">
        <v>1659</v>
      </c>
      <c r="I134" s="47" t="s">
        <v>1660</v>
      </c>
      <c r="J134" s="62"/>
      <c r="K134" s="62"/>
      <c r="L134" s="62"/>
      <c r="M134" s="459"/>
      <c r="N134" s="459"/>
      <c r="O134" s="62"/>
      <c r="P134" s="62"/>
      <c r="Q134" s="62"/>
      <c r="R134" s="62"/>
      <c r="S134" s="62"/>
      <c r="T134" s="62"/>
      <c r="U134" s="62"/>
      <c r="V134" s="271"/>
      <c r="W134" s="271"/>
      <c r="X134" s="247"/>
    </row>
    <row r="135" spans="1:24" ht="103.5">
      <c r="A135" s="462"/>
      <c r="B135" s="354"/>
      <c r="C135" s="354"/>
      <c r="D135" s="354"/>
      <c r="E135" s="310"/>
      <c r="F135" s="310"/>
      <c r="G135" s="63" t="s">
        <v>1661</v>
      </c>
      <c r="H135" s="63" t="s">
        <v>1662</v>
      </c>
      <c r="I135" s="47" t="s">
        <v>1663</v>
      </c>
      <c r="J135" s="62"/>
      <c r="K135" s="62"/>
      <c r="L135" s="62"/>
      <c r="M135" s="459"/>
      <c r="N135" s="459"/>
      <c r="O135" s="62"/>
      <c r="P135" s="62"/>
      <c r="Q135" s="62"/>
      <c r="R135" s="62"/>
      <c r="S135" s="62"/>
      <c r="T135" s="62"/>
      <c r="U135" s="62"/>
      <c r="V135" s="271"/>
      <c r="W135" s="271"/>
      <c r="X135" s="247"/>
    </row>
    <row r="136" spans="1:24" ht="86.25">
      <c r="A136" s="462"/>
      <c r="B136" s="354"/>
      <c r="C136" s="354"/>
      <c r="D136" s="354"/>
      <c r="E136" s="310"/>
      <c r="F136" s="310"/>
      <c r="G136" s="63" t="s">
        <v>1664</v>
      </c>
      <c r="H136" s="63" t="s">
        <v>1665</v>
      </c>
      <c r="I136" s="47" t="s">
        <v>1660</v>
      </c>
      <c r="J136" s="62"/>
      <c r="K136" s="62"/>
      <c r="L136" s="62"/>
      <c r="M136" s="459"/>
      <c r="N136" s="459"/>
      <c r="O136" s="459"/>
      <c r="P136" s="62"/>
      <c r="Q136" s="62"/>
      <c r="R136" s="62"/>
      <c r="S136" s="62"/>
      <c r="T136" s="62"/>
      <c r="U136" s="62"/>
      <c r="V136" s="271"/>
      <c r="W136" s="271"/>
      <c r="X136" s="247"/>
    </row>
    <row r="137" spans="1:24" ht="86.25">
      <c r="A137" s="462"/>
      <c r="B137" s="354"/>
      <c r="C137" s="354"/>
      <c r="D137" s="354"/>
      <c r="E137" s="310"/>
      <c r="F137" s="310"/>
      <c r="G137" s="63" t="s">
        <v>1736</v>
      </c>
      <c r="H137" s="63" t="s">
        <v>1667</v>
      </c>
      <c r="I137" s="47" t="s">
        <v>1663</v>
      </c>
      <c r="J137" s="62"/>
      <c r="K137" s="62"/>
      <c r="L137" s="56"/>
      <c r="M137" s="62"/>
      <c r="N137" s="459"/>
      <c r="O137" s="459"/>
      <c r="P137" s="62"/>
      <c r="Q137" s="62"/>
      <c r="R137" s="62"/>
      <c r="S137" s="62"/>
      <c r="T137" s="62"/>
      <c r="U137" s="62"/>
      <c r="V137" s="271"/>
      <c r="W137" s="271"/>
      <c r="X137" s="247"/>
    </row>
    <row r="138" spans="1:24" ht="86.25">
      <c r="A138" s="462"/>
      <c r="B138" s="354"/>
      <c r="C138" s="354"/>
      <c r="D138" s="354"/>
      <c r="E138" s="310"/>
      <c r="F138" s="310"/>
      <c r="G138" s="63" t="s">
        <v>1668</v>
      </c>
      <c r="H138" s="63" t="s">
        <v>1669</v>
      </c>
      <c r="I138" s="47" t="s">
        <v>1670</v>
      </c>
      <c r="J138" s="62"/>
      <c r="K138" s="62"/>
      <c r="L138" s="62"/>
      <c r="M138" s="62"/>
      <c r="N138" s="459"/>
      <c r="O138" s="459"/>
      <c r="P138" s="62"/>
      <c r="Q138" s="62"/>
      <c r="R138" s="62"/>
      <c r="S138" s="62"/>
      <c r="T138" s="62"/>
      <c r="U138" s="62"/>
      <c r="V138" s="271"/>
      <c r="W138" s="271"/>
      <c r="X138" s="247"/>
    </row>
    <row r="139" spans="1:24" ht="103.5">
      <c r="A139" s="462"/>
      <c r="B139" s="354"/>
      <c r="C139" s="354"/>
      <c r="D139" s="354"/>
      <c r="E139" s="310"/>
      <c r="F139" s="310"/>
      <c r="G139" s="63" t="s">
        <v>1671</v>
      </c>
      <c r="H139" s="63" t="s">
        <v>1672</v>
      </c>
      <c r="I139" s="47" t="s">
        <v>1673</v>
      </c>
      <c r="J139" s="62"/>
      <c r="K139" s="62"/>
      <c r="L139" s="62"/>
      <c r="M139" s="62"/>
      <c r="N139" s="459"/>
      <c r="O139" s="459"/>
      <c r="P139" s="459"/>
      <c r="Q139" s="62"/>
      <c r="R139" s="62"/>
      <c r="S139" s="62"/>
      <c r="T139" s="62"/>
      <c r="U139" s="62"/>
      <c r="V139" s="271"/>
      <c r="W139" s="271"/>
      <c r="X139" s="247"/>
    </row>
    <row r="140" spans="1:24" ht="409.5">
      <c r="A140" s="462"/>
      <c r="B140" s="354"/>
      <c r="C140" s="354"/>
      <c r="D140" s="354"/>
      <c r="E140" s="310"/>
      <c r="F140" s="310"/>
      <c r="G140" s="63" t="s">
        <v>1737</v>
      </c>
      <c r="H140" s="63" t="s">
        <v>1738</v>
      </c>
      <c r="I140" s="47" t="s">
        <v>1739</v>
      </c>
      <c r="J140" s="62"/>
      <c r="K140" s="62"/>
      <c r="L140" s="62"/>
      <c r="M140" s="62"/>
      <c r="N140" s="62"/>
      <c r="O140" s="459"/>
      <c r="P140" s="459"/>
      <c r="Q140" s="62"/>
      <c r="R140" s="62"/>
      <c r="S140" s="62"/>
      <c r="T140" s="62"/>
      <c r="U140" s="62"/>
      <c r="V140" s="271"/>
      <c r="W140" s="271"/>
      <c r="X140" s="247"/>
    </row>
    <row r="141" spans="1:24" ht="86.25">
      <c r="A141" s="462"/>
      <c r="B141" s="354"/>
      <c r="C141" s="354"/>
      <c r="D141" s="354"/>
      <c r="E141" s="310"/>
      <c r="F141" s="310"/>
      <c r="G141" s="63" t="s">
        <v>1740</v>
      </c>
      <c r="H141" s="63" t="s">
        <v>1653</v>
      </c>
      <c r="I141" s="47" t="s">
        <v>1673</v>
      </c>
      <c r="J141" s="62"/>
      <c r="K141" s="62"/>
      <c r="L141" s="62"/>
      <c r="M141" s="62"/>
      <c r="N141" s="56"/>
      <c r="O141" s="459"/>
      <c r="P141" s="459"/>
      <c r="Q141" s="56"/>
      <c r="R141" s="56"/>
      <c r="S141" s="56"/>
      <c r="T141" s="56"/>
      <c r="U141" s="56"/>
      <c r="V141" s="271"/>
      <c r="W141" s="271"/>
      <c r="X141" s="247"/>
    </row>
    <row r="142" spans="1:24" ht="103.5">
      <c r="A142" s="462"/>
      <c r="B142" s="354"/>
      <c r="C142" s="354"/>
      <c r="D142" s="354" t="s">
        <v>1741</v>
      </c>
      <c r="E142" s="310" t="s">
        <v>1742</v>
      </c>
      <c r="F142" s="310" t="s">
        <v>1743</v>
      </c>
      <c r="G142" s="63" t="s">
        <v>1744</v>
      </c>
      <c r="H142" s="63" t="s">
        <v>1745</v>
      </c>
      <c r="I142" s="47" t="s">
        <v>1654</v>
      </c>
      <c r="J142" s="62"/>
      <c r="K142" s="62"/>
      <c r="L142" s="62"/>
      <c r="M142" s="62"/>
      <c r="N142" s="56"/>
      <c r="O142" s="56"/>
      <c r="P142" s="56"/>
      <c r="Q142" s="56"/>
      <c r="R142" s="62"/>
      <c r="S142" s="459"/>
      <c r="T142" s="459"/>
      <c r="U142" s="459"/>
      <c r="V142" s="271"/>
      <c r="W142" s="271"/>
      <c r="X142" s="247"/>
    </row>
    <row r="143" spans="1:24" ht="103.5">
      <c r="A143" s="462"/>
      <c r="B143" s="354"/>
      <c r="C143" s="354"/>
      <c r="D143" s="354"/>
      <c r="E143" s="310"/>
      <c r="F143" s="310"/>
      <c r="G143" s="63" t="s">
        <v>1746</v>
      </c>
      <c r="H143" s="63" t="s">
        <v>1747</v>
      </c>
      <c r="I143" s="47" t="s">
        <v>1673</v>
      </c>
      <c r="J143" s="62"/>
      <c r="K143" s="62"/>
      <c r="L143" s="62"/>
      <c r="M143" s="62"/>
      <c r="N143" s="56"/>
      <c r="O143" s="56"/>
      <c r="P143" s="56"/>
      <c r="Q143" s="56"/>
      <c r="R143" s="62"/>
      <c r="S143" s="459"/>
      <c r="T143" s="459"/>
      <c r="U143" s="459"/>
      <c r="V143" s="271"/>
      <c r="W143" s="271"/>
      <c r="X143" s="247"/>
    </row>
    <row r="144" spans="1:24" ht="172.5">
      <c r="A144" s="462"/>
      <c r="B144" s="354"/>
      <c r="C144" s="354"/>
      <c r="D144" s="354" t="s">
        <v>1741</v>
      </c>
      <c r="E144" s="460" t="s">
        <v>1748</v>
      </c>
      <c r="F144" s="460" t="s">
        <v>1749</v>
      </c>
      <c r="G144" s="63" t="s">
        <v>1750</v>
      </c>
      <c r="H144" s="63" t="s">
        <v>1751</v>
      </c>
      <c r="I144" s="47" t="s">
        <v>1752</v>
      </c>
      <c r="J144" s="62"/>
      <c r="K144" s="62"/>
      <c r="L144" s="62"/>
      <c r="M144" s="62"/>
      <c r="N144" s="62"/>
      <c r="O144" s="62"/>
      <c r="P144" s="62"/>
      <c r="Q144" s="62"/>
      <c r="R144" s="459"/>
      <c r="S144" s="459"/>
      <c r="T144" s="459"/>
      <c r="U144" s="459"/>
      <c r="V144" s="271"/>
      <c r="W144" s="271"/>
      <c r="X144" s="247"/>
    </row>
    <row r="145" spans="1:24" ht="138">
      <c r="A145" s="462"/>
      <c r="B145" s="354"/>
      <c r="C145" s="354"/>
      <c r="D145" s="354"/>
      <c r="E145" s="460"/>
      <c r="F145" s="460"/>
      <c r="G145" s="108" t="s">
        <v>1753</v>
      </c>
      <c r="H145" s="108" t="s">
        <v>1754</v>
      </c>
      <c r="I145" s="96" t="s">
        <v>1647</v>
      </c>
      <c r="J145" s="62"/>
      <c r="K145" s="62"/>
      <c r="L145" s="62"/>
      <c r="M145" s="56"/>
      <c r="N145" s="56"/>
      <c r="O145" s="56"/>
      <c r="P145" s="56"/>
      <c r="Q145" s="62"/>
      <c r="R145" s="459"/>
      <c r="S145" s="459"/>
      <c r="T145" s="459"/>
      <c r="U145" s="459"/>
      <c r="V145" s="271"/>
      <c r="W145" s="271"/>
      <c r="X145" s="247"/>
    </row>
    <row r="146" spans="1:24" ht="17.25">
      <c r="A146" s="633"/>
      <c r="B146" s="634"/>
      <c r="C146" s="634"/>
      <c r="D146" s="634"/>
      <c r="E146" s="634"/>
      <c r="F146" s="634"/>
      <c r="G146" s="634"/>
      <c r="H146" s="634"/>
      <c r="I146" s="634"/>
      <c r="J146" s="634"/>
      <c r="K146" s="634"/>
      <c r="L146" s="634"/>
      <c r="M146" s="634"/>
      <c r="N146" s="634"/>
      <c r="O146" s="634"/>
      <c r="P146" s="634"/>
      <c r="Q146" s="634"/>
      <c r="R146" s="634"/>
      <c r="S146" s="634"/>
      <c r="T146" s="634"/>
      <c r="U146" s="634"/>
      <c r="V146" s="634"/>
      <c r="W146" s="634"/>
      <c r="X146" s="635"/>
    </row>
    <row r="147" spans="1:24" ht="24.75">
      <c r="A147" s="453" t="s">
        <v>1755</v>
      </c>
      <c r="B147" s="453"/>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row>
    <row r="148" spans="1:24" ht="24.75">
      <c r="A148" s="630"/>
      <c r="B148" s="631"/>
      <c r="C148" s="631"/>
      <c r="D148" s="631"/>
      <c r="E148" s="631"/>
      <c r="F148" s="631"/>
      <c r="G148" s="631"/>
      <c r="H148" s="631"/>
      <c r="I148" s="631"/>
      <c r="J148" s="631"/>
      <c r="K148" s="631"/>
      <c r="L148" s="631"/>
      <c r="M148" s="631"/>
      <c r="N148" s="631"/>
      <c r="O148" s="631"/>
      <c r="P148" s="631"/>
      <c r="Q148" s="631"/>
      <c r="R148" s="631"/>
      <c r="S148" s="631"/>
      <c r="T148" s="631"/>
      <c r="U148" s="631"/>
      <c r="V148" s="631"/>
      <c r="W148" s="631"/>
      <c r="X148" s="632"/>
    </row>
    <row r="149" spans="1:24" ht="17.25">
      <c r="A149" s="251">
        <v>1</v>
      </c>
      <c r="B149" s="252">
        <v>2</v>
      </c>
      <c r="C149" s="252">
        <v>3</v>
      </c>
      <c r="D149" s="252">
        <v>4</v>
      </c>
      <c r="E149" s="252">
        <v>5</v>
      </c>
      <c r="F149" s="253">
        <v>6</v>
      </c>
      <c r="G149" s="252">
        <v>7</v>
      </c>
      <c r="H149" s="253">
        <v>8</v>
      </c>
      <c r="I149" s="252">
        <v>9</v>
      </c>
      <c r="J149" s="454">
        <v>10</v>
      </c>
      <c r="K149" s="454"/>
      <c r="L149" s="454"/>
      <c r="M149" s="454"/>
      <c r="N149" s="454"/>
      <c r="O149" s="454"/>
      <c r="P149" s="454"/>
      <c r="Q149" s="454"/>
      <c r="R149" s="454"/>
      <c r="S149" s="454"/>
      <c r="T149" s="454"/>
      <c r="U149" s="454"/>
      <c r="V149" s="454">
        <v>11</v>
      </c>
      <c r="W149" s="454"/>
      <c r="X149" s="454"/>
    </row>
    <row r="150" spans="1:24" ht="17.25">
      <c r="A150" s="455" t="s">
        <v>2</v>
      </c>
      <c r="B150" s="456" t="s">
        <v>3</v>
      </c>
      <c r="C150" s="456" t="s">
        <v>4</v>
      </c>
      <c r="D150" s="456" t="s">
        <v>5</v>
      </c>
      <c r="E150" s="455" t="s">
        <v>6</v>
      </c>
      <c r="F150" s="456" t="s">
        <v>7</v>
      </c>
      <c r="G150" s="456" t="s">
        <v>8</v>
      </c>
      <c r="H150" s="456" t="s">
        <v>9</v>
      </c>
      <c r="I150" s="456" t="s">
        <v>10</v>
      </c>
      <c r="J150" s="455" t="s">
        <v>11</v>
      </c>
      <c r="K150" s="455"/>
      <c r="L150" s="455"/>
      <c r="M150" s="455"/>
      <c r="N150" s="455"/>
      <c r="O150" s="455"/>
      <c r="P150" s="455"/>
      <c r="Q150" s="455"/>
      <c r="R150" s="455"/>
      <c r="S150" s="455"/>
      <c r="T150" s="455"/>
      <c r="U150" s="455"/>
      <c r="V150" s="455" t="s">
        <v>12</v>
      </c>
      <c r="W150" s="455"/>
      <c r="X150" s="455"/>
    </row>
    <row r="151" spans="1:24" ht="17.25">
      <c r="A151" s="455"/>
      <c r="B151" s="456"/>
      <c r="C151" s="456"/>
      <c r="D151" s="456"/>
      <c r="E151" s="455"/>
      <c r="F151" s="456"/>
      <c r="G151" s="456"/>
      <c r="H151" s="456"/>
      <c r="I151" s="456"/>
      <c r="J151" s="457" t="s">
        <v>13</v>
      </c>
      <c r="K151" s="457"/>
      <c r="L151" s="457"/>
      <c r="M151" s="457" t="s">
        <v>14</v>
      </c>
      <c r="N151" s="457"/>
      <c r="O151" s="457"/>
      <c r="P151" s="457" t="s">
        <v>15</v>
      </c>
      <c r="Q151" s="457"/>
      <c r="R151" s="457"/>
      <c r="S151" s="457" t="s">
        <v>16</v>
      </c>
      <c r="T151" s="457"/>
      <c r="U151" s="457"/>
      <c r="V151" s="456" t="s">
        <v>17</v>
      </c>
      <c r="W151" s="458" t="s">
        <v>18</v>
      </c>
      <c r="X151" s="458"/>
    </row>
    <row r="152" spans="1:24" ht="17.25">
      <c r="A152" s="455"/>
      <c r="B152" s="456"/>
      <c r="C152" s="456"/>
      <c r="D152" s="456"/>
      <c r="E152" s="455"/>
      <c r="F152" s="456"/>
      <c r="G152" s="456"/>
      <c r="H152" s="456"/>
      <c r="I152" s="456"/>
      <c r="J152" s="254">
        <v>1</v>
      </c>
      <c r="K152" s="254">
        <v>2</v>
      </c>
      <c r="L152" s="254">
        <v>3</v>
      </c>
      <c r="M152" s="254">
        <v>4</v>
      </c>
      <c r="N152" s="254">
        <v>5</v>
      </c>
      <c r="O152" s="254">
        <v>6</v>
      </c>
      <c r="P152" s="254">
        <v>7</v>
      </c>
      <c r="Q152" s="254">
        <v>8</v>
      </c>
      <c r="R152" s="254">
        <v>9</v>
      </c>
      <c r="S152" s="254">
        <v>10</v>
      </c>
      <c r="T152" s="254">
        <v>11</v>
      </c>
      <c r="U152" s="254">
        <v>12</v>
      </c>
      <c r="V152" s="456"/>
      <c r="W152" s="254" t="s">
        <v>19</v>
      </c>
      <c r="X152" s="254" t="s">
        <v>20</v>
      </c>
    </row>
    <row r="153" spans="1:24" ht="103.5">
      <c r="A153" s="450">
        <v>1</v>
      </c>
      <c r="B153" s="451" t="s">
        <v>1756</v>
      </c>
      <c r="C153" s="450" t="s">
        <v>1757</v>
      </c>
      <c r="D153" s="450" t="s">
        <v>1758</v>
      </c>
      <c r="E153" s="450" t="s">
        <v>1759</v>
      </c>
      <c r="F153" s="450" t="s">
        <v>1760</v>
      </c>
      <c r="G153" s="255" t="s">
        <v>1761</v>
      </c>
      <c r="H153" s="255" t="s">
        <v>1762</v>
      </c>
      <c r="I153" s="255" t="s">
        <v>1763</v>
      </c>
      <c r="J153" s="256"/>
      <c r="K153" s="257"/>
      <c r="L153" s="258"/>
      <c r="M153" s="257"/>
      <c r="N153" s="258"/>
      <c r="O153" s="257"/>
      <c r="P153" s="258"/>
      <c r="Q153" s="257"/>
      <c r="R153" s="258"/>
      <c r="S153" s="257"/>
      <c r="T153" s="258"/>
      <c r="U153" s="257"/>
      <c r="V153" s="256"/>
      <c r="W153" s="255" t="s">
        <v>1764</v>
      </c>
      <c r="X153" s="256"/>
    </row>
    <row r="154" spans="1:24" ht="86.25">
      <c r="A154" s="450"/>
      <c r="B154" s="451"/>
      <c r="C154" s="450"/>
      <c r="D154" s="450"/>
      <c r="E154" s="450"/>
      <c r="F154" s="450"/>
      <c r="G154" s="255" t="s">
        <v>1765</v>
      </c>
      <c r="H154" s="255" t="s">
        <v>1766</v>
      </c>
      <c r="I154" s="255" t="s">
        <v>1763</v>
      </c>
      <c r="J154" s="256"/>
      <c r="K154" s="257"/>
      <c r="L154" s="258"/>
      <c r="M154" s="257"/>
      <c r="N154" s="258"/>
      <c r="O154" s="257"/>
      <c r="P154" s="258"/>
      <c r="Q154" s="257"/>
      <c r="R154" s="258"/>
      <c r="S154" s="257"/>
      <c r="T154" s="258"/>
      <c r="U154" s="257"/>
      <c r="V154" s="259"/>
      <c r="W154" s="255" t="s">
        <v>1764</v>
      </c>
      <c r="X154" s="258"/>
    </row>
    <row r="155" spans="1:24" ht="69">
      <c r="A155" s="450"/>
      <c r="B155" s="451"/>
      <c r="C155" s="450"/>
      <c r="D155" s="450"/>
      <c r="E155" s="450"/>
      <c r="F155" s="450"/>
      <c r="G155" s="255" t="s">
        <v>1767</v>
      </c>
      <c r="H155" s="255" t="s">
        <v>1768</v>
      </c>
      <c r="I155" s="255" t="s">
        <v>1769</v>
      </c>
      <c r="J155" s="256"/>
      <c r="K155" s="257"/>
      <c r="L155" s="258"/>
      <c r="M155" s="257"/>
      <c r="N155" s="258"/>
      <c r="O155" s="257"/>
      <c r="P155" s="258"/>
      <c r="Q155" s="257"/>
      <c r="R155" s="258"/>
      <c r="S155" s="257"/>
      <c r="T155" s="258"/>
      <c r="U155" s="257"/>
      <c r="V155" s="259"/>
      <c r="W155" s="255" t="s">
        <v>1764</v>
      </c>
      <c r="X155" s="258"/>
    </row>
    <row r="156" spans="1:24" ht="51.75">
      <c r="A156" s="450"/>
      <c r="B156" s="451"/>
      <c r="C156" s="450"/>
      <c r="D156" s="450"/>
      <c r="E156" s="450"/>
      <c r="F156" s="450"/>
      <c r="G156" s="255" t="s">
        <v>1770</v>
      </c>
      <c r="H156" s="255" t="s">
        <v>1771</v>
      </c>
      <c r="I156" s="255" t="s">
        <v>1772</v>
      </c>
      <c r="J156" s="256"/>
      <c r="K156" s="258"/>
      <c r="L156" s="257"/>
      <c r="M156" s="258"/>
      <c r="N156" s="258"/>
      <c r="O156" s="257"/>
      <c r="P156" s="258"/>
      <c r="Q156" s="258"/>
      <c r="R156" s="257"/>
      <c r="S156" s="258"/>
      <c r="T156" s="258"/>
      <c r="U156" s="257"/>
      <c r="V156" s="259"/>
      <c r="W156" s="260"/>
      <c r="X156" s="258"/>
    </row>
    <row r="157" spans="1:24" ht="103.5">
      <c r="A157" s="450"/>
      <c r="B157" s="451"/>
      <c r="C157" s="450"/>
      <c r="D157" s="450"/>
      <c r="E157" s="450"/>
      <c r="F157" s="450"/>
      <c r="G157" s="255" t="s">
        <v>1773</v>
      </c>
      <c r="H157" s="255" t="s">
        <v>1774</v>
      </c>
      <c r="I157" s="255" t="s">
        <v>1775</v>
      </c>
      <c r="J157" s="256"/>
      <c r="K157" s="257"/>
      <c r="L157" s="258"/>
      <c r="M157" s="257"/>
      <c r="N157" s="258"/>
      <c r="O157" s="257"/>
      <c r="P157" s="258"/>
      <c r="Q157" s="257"/>
      <c r="R157" s="258"/>
      <c r="S157" s="257"/>
      <c r="T157" s="258"/>
      <c r="U157" s="257"/>
      <c r="V157" s="259"/>
      <c r="W157" s="255" t="s">
        <v>1764</v>
      </c>
      <c r="X157" s="261"/>
    </row>
    <row r="158" spans="1:24" ht="51.75">
      <c r="A158" s="450"/>
      <c r="B158" s="451"/>
      <c r="C158" s="450"/>
      <c r="D158" s="450"/>
      <c r="E158" s="450"/>
      <c r="F158" s="450"/>
      <c r="G158" s="255" t="s">
        <v>1776</v>
      </c>
      <c r="H158" s="255" t="s">
        <v>1777</v>
      </c>
      <c r="I158" s="255" t="s">
        <v>1778</v>
      </c>
      <c r="J158" s="256"/>
      <c r="K158" s="257"/>
      <c r="L158" s="258"/>
      <c r="M158" s="257"/>
      <c r="N158" s="258"/>
      <c r="O158" s="257"/>
      <c r="P158" s="258"/>
      <c r="Q158" s="257"/>
      <c r="R158" s="258"/>
      <c r="S158" s="257"/>
      <c r="T158" s="258"/>
      <c r="U158" s="257"/>
      <c r="V158" s="259"/>
      <c r="W158" s="260"/>
      <c r="X158" s="258"/>
    </row>
    <row r="159" spans="1:24" ht="51.75">
      <c r="A159" s="450"/>
      <c r="B159" s="451"/>
      <c r="C159" s="450"/>
      <c r="D159" s="450"/>
      <c r="E159" s="450"/>
      <c r="F159" s="450"/>
      <c r="G159" s="255" t="s">
        <v>1779</v>
      </c>
      <c r="H159" s="255" t="s">
        <v>1780</v>
      </c>
      <c r="I159" s="255" t="s">
        <v>1781</v>
      </c>
      <c r="J159" s="256"/>
      <c r="K159" s="257"/>
      <c r="L159" s="258"/>
      <c r="M159" s="257"/>
      <c r="N159" s="258"/>
      <c r="O159" s="257"/>
      <c r="P159" s="258"/>
      <c r="Q159" s="257"/>
      <c r="R159" s="258"/>
      <c r="S159" s="257"/>
      <c r="T159" s="258"/>
      <c r="U159" s="257"/>
      <c r="V159" s="259"/>
      <c r="W159" s="260"/>
      <c r="X159" s="258"/>
    </row>
    <row r="160" spans="1:24" ht="51.75">
      <c r="A160" s="450"/>
      <c r="B160" s="451"/>
      <c r="C160" s="450"/>
      <c r="D160" s="450"/>
      <c r="E160" s="450"/>
      <c r="F160" s="450"/>
      <c r="G160" s="255" t="s">
        <v>1782</v>
      </c>
      <c r="H160" s="255" t="s">
        <v>1783</v>
      </c>
      <c r="I160" s="255" t="s">
        <v>1769</v>
      </c>
      <c r="J160" s="256"/>
      <c r="K160" s="258"/>
      <c r="L160" s="257"/>
      <c r="M160" s="258"/>
      <c r="N160" s="258"/>
      <c r="O160" s="257"/>
      <c r="P160" s="258"/>
      <c r="Q160" s="258"/>
      <c r="R160" s="257"/>
      <c r="S160" s="258"/>
      <c r="T160" s="258"/>
      <c r="U160" s="257"/>
      <c r="V160" s="259"/>
      <c r="W160" s="255" t="s">
        <v>1764</v>
      </c>
      <c r="X160" s="258"/>
    </row>
    <row r="161" spans="1:24" ht="103.5">
      <c r="A161" s="450"/>
      <c r="B161" s="451"/>
      <c r="C161" s="450"/>
      <c r="D161" s="450"/>
      <c r="E161" s="450"/>
      <c r="F161" s="450"/>
      <c r="G161" s="255" t="s">
        <v>1784</v>
      </c>
      <c r="H161" s="255" t="s">
        <v>1785</v>
      </c>
      <c r="I161" s="255" t="s">
        <v>1775</v>
      </c>
      <c r="J161" s="256"/>
      <c r="K161" s="257"/>
      <c r="L161" s="258"/>
      <c r="M161" s="257"/>
      <c r="N161" s="258"/>
      <c r="O161" s="257"/>
      <c r="P161" s="258"/>
      <c r="Q161" s="257"/>
      <c r="R161" s="258"/>
      <c r="S161" s="257"/>
      <c r="T161" s="258"/>
      <c r="U161" s="257"/>
      <c r="V161" s="259"/>
      <c r="W161" s="260"/>
      <c r="X161" s="258"/>
    </row>
    <row r="162" spans="1:24" ht="86.25">
      <c r="A162" s="450"/>
      <c r="B162" s="451"/>
      <c r="C162" s="450"/>
      <c r="D162" s="450"/>
      <c r="E162" s="450"/>
      <c r="F162" s="450"/>
      <c r="G162" s="255" t="s">
        <v>1786</v>
      </c>
      <c r="H162" s="255" t="s">
        <v>1787</v>
      </c>
      <c r="I162" s="255" t="s">
        <v>1775</v>
      </c>
      <c r="J162" s="256"/>
      <c r="K162" s="257"/>
      <c r="L162" s="258"/>
      <c r="M162" s="257"/>
      <c r="N162" s="258"/>
      <c r="O162" s="257"/>
      <c r="P162" s="258"/>
      <c r="Q162" s="257"/>
      <c r="R162" s="258"/>
      <c r="S162" s="257"/>
      <c r="T162" s="258"/>
      <c r="U162" s="257"/>
      <c r="V162" s="259"/>
      <c r="W162" s="260"/>
      <c r="X162" s="258"/>
    </row>
    <row r="163" spans="1:24" ht="86.25">
      <c r="A163" s="450"/>
      <c r="B163" s="451"/>
      <c r="C163" s="450" t="s">
        <v>1788</v>
      </c>
      <c r="D163" s="450" t="s">
        <v>1789</v>
      </c>
      <c r="E163" s="452" t="s">
        <v>1790</v>
      </c>
      <c r="F163" s="450" t="s">
        <v>1791</v>
      </c>
      <c r="G163" s="262" t="s">
        <v>1792</v>
      </c>
      <c r="H163" s="263" t="s">
        <v>1009</v>
      </c>
      <c r="I163" s="255" t="s">
        <v>1772</v>
      </c>
      <c r="J163" s="264"/>
      <c r="K163" s="264"/>
      <c r="L163" s="256"/>
      <c r="M163" s="256"/>
      <c r="N163" s="258"/>
      <c r="O163" s="256"/>
      <c r="P163" s="256"/>
      <c r="Q163" s="256"/>
      <c r="R163" s="256"/>
      <c r="S163" s="256"/>
      <c r="T163" s="256"/>
      <c r="U163" s="256"/>
      <c r="V163" s="256"/>
      <c r="W163" s="260"/>
      <c r="X163" s="256"/>
    </row>
    <row r="164" spans="1:24" ht="103.5">
      <c r="A164" s="450"/>
      <c r="B164" s="451"/>
      <c r="C164" s="450"/>
      <c r="D164" s="450"/>
      <c r="E164" s="452"/>
      <c r="F164" s="450"/>
      <c r="G164" s="255" t="s">
        <v>1793</v>
      </c>
      <c r="H164" s="255" t="s">
        <v>1794</v>
      </c>
      <c r="I164" s="255" t="s">
        <v>1772</v>
      </c>
      <c r="J164" s="258"/>
      <c r="K164" s="258"/>
      <c r="L164" s="265"/>
      <c r="M164" s="265"/>
      <c r="N164" s="265"/>
      <c r="O164" s="265"/>
      <c r="P164" s="265"/>
      <c r="Q164" s="258"/>
      <c r="R164" s="258"/>
      <c r="S164" s="258"/>
      <c r="T164" s="258"/>
      <c r="U164" s="258"/>
      <c r="V164" s="259"/>
      <c r="W164" s="260"/>
      <c r="X164" s="258"/>
    </row>
    <row r="165" spans="1:24" ht="172.5">
      <c r="A165" s="450"/>
      <c r="B165" s="451"/>
      <c r="C165" s="450"/>
      <c r="D165" s="450"/>
      <c r="E165" s="452"/>
      <c r="F165" s="450"/>
      <c r="G165" s="255" t="s">
        <v>1795</v>
      </c>
      <c r="H165" s="263" t="s">
        <v>1796</v>
      </c>
      <c r="I165" s="255" t="s">
        <v>1763</v>
      </c>
      <c r="J165" s="258"/>
      <c r="K165" s="258"/>
      <c r="L165" s="258"/>
      <c r="M165" s="258"/>
      <c r="N165" s="258"/>
      <c r="O165" s="258"/>
      <c r="P165" s="258"/>
      <c r="Q165" s="264"/>
      <c r="R165" s="264"/>
      <c r="S165" s="264"/>
      <c r="T165" s="264"/>
      <c r="U165" s="258"/>
      <c r="V165" s="259"/>
      <c r="W165" s="255" t="s">
        <v>1764</v>
      </c>
      <c r="X165" s="258"/>
    </row>
    <row r="166" spans="1:24" ht="69">
      <c r="A166" s="450"/>
      <c r="B166" s="451"/>
      <c r="C166" s="450"/>
      <c r="D166" s="450"/>
      <c r="E166" s="452"/>
      <c r="F166" s="450"/>
      <c r="G166" s="262" t="s">
        <v>1797</v>
      </c>
      <c r="H166" s="262" t="s">
        <v>1798</v>
      </c>
      <c r="I166" s="255" t="s">
        <v>1763</v>
      </c>
      <c r="J166" s="258"/>
      <c r="K166" s="258"/>
      <c r="L166" s="258"/>
      <c r="M166" s="258"/>
      <c r="N166" s="258"/>
      <c r="O166" s="258"/>
      <c r="P166" s="258"/>
      <c r="Q166" s="258"/>
      <c r="R166" s="257"/>
      <c r="S166" s="258"/>
      <c r="T166" s="257"/>
      <c r="U166" s="258"/>
      <c r="V166" s="259"/>
      <c r="W166" s="255" t="s">
        <v>1764</v>
      </c>
      <c r="X166" s="261"/>
    </row>
    <row r="167" spans="1:24" ht="207">
      <c r="A167" s="450"/>
      <c r="B167" s="451"/>
      <c r="C167" s="450"/>
      <c r="D167" s="450"/>
      <c r="E167" s="452"/>
      <c r="F167" s="450"/>
      <c r="G167" s="262" t="s">
        <v>1799</v>
      </c>
      <c r="H167" s="262" t="s">
        <v>1800</v>
      </c>
      <c r="I167" s="255" t="s">
        <v>1772</v>
      </c>
      <c r="J167" s="258"/>
      <c r="K167" s="258"/>
      <c r="L167" s="258"/>
      <c r="M167" s="258"/>
      <c r="N167" s="258"/>
      <c r="O167" s="258"/>
      <c r="P167" s="258"/>
      <c r="Q167" s="258"/>
      <c r="R167" s="258"/>
      <c r="S167" s="257"/>
      <c r="T167" s="257"/>
      <c r="U167" s="258"/>
      <c r="V167" s="259"/>
      <c r="W167" s="260"/>
      <c r="X167" s="261"/>
    </row>
    <row r="168" spans="1:24" ht="155.25">
      <c r="A168" s="450"/>
      <c r="B168" s="451"/>
      <c r="C168" s="450"/>
      <c r="D168" s="450"/>
      <c r="E168" s="452"/>
      <c r="F168" s="450"/>
      <c r="G168" s="262" t="s">
        <v>1801</v>
      </c>
      <c r="H168" s="262" t="s">
        <v>1802</v>
      </c>
      <c r="I168" s="255" t="s">
        <v>1772</v>
      </c>
      <c r="J168" s="258"/>
      <c r="K168" s="258"/>
      <c r="L168" s="258"/>
      <c r="M168" s="258"/>
      <c r="N168" s="258"/>
      <c r="O168" s="258"/>
      <c r="P168" s="258"/>
      <c r="Q168" s="258"/>
      <c r="R168" s="258"/>
      <c r="S168" s="258"/>
      <c r="T168" s="258"/>
      <c r="U168" s="257"/>
      <c r="V168" s="262"/>
      <c r="W168" s="260"/>
      <c r="X168" s="258"/>
    </row>
    <row r="169" spans="1:24" ht="138">
      <c r="A169" s="450"/>
      <c r="B169" s="451"/>
      <c r="C169" s="450" t="s">
        <v>1803</v>
      </c>
      <c r="D169" s="450" t="s">
        <v>1804</v>
      </c>
      <c r="E169" s="450" t="s">
        <v>1805</v>
      </c>
      <c r="F169" s="450" t="s">
        <v>1806</v>
      </c>
      <c r="G169" s="255" t="s">
        <v>1807</v>
      </c>
      <c r="H169" s="255" t="s">
        <v>1808</v>
      </c>
      <c r="I169" s="255" t="s">
        <v>1763</v>
      </c>
      <c r="J169" s="257"/>
      <c r="K169" s="257"/>
      <c r="L169" s="257"/>
      <c r="M169" s="258"/>
      <c r="N169" s="258"/>
      <c r="O169" s="258"/>
      <c r="P169" s="258"/>
      <c r="Q169" s="258"/>
      <c r="R169" s="258"/>
      <c r="S169" s="258"/>
      <c r="T169" s="258"/>
      <c r="U169" s="258"/>
      <c r="V169" s="262"/>
      <c r="W169" s="260"/>
      <c r="X169" s="258"/>
    </row>
    <row r="170" spans="1:24" ht="86.25">
      <c r="A170" s="450"/>
      <c r="B170" s="451"/>
      <c r="C170" s="450"/>
      <c r="D170" s="450"/>
      <c r="E170" s="450"/>
      <c r="F170" s="450"/>
      <c r="G170" s="255" t="s">
        <v>1809</v>
      </c>
      <c r="H170" s="255" t="s">
        <v>1810</v>
      </c>
      <c r="I170" s="255" t="s">
        <v>1772</v>
      </c>
      <c r="J170" s="257"/>
      <c r="K170" s="257"/>
      <c r="L170" s="257"/>
      <c r="M170" s="258"/>
      <c r="N170" s="258"/>
      <c r="O170" s="258"/>
      <c r="P170" s="258"/>
      <c r="Q170" s="258"/>
      <c r="R170" s="258"/>
      <c r="S170" s="258"/>
      <c r="T170" s="258"/>
      <c r="U170" s="258"/>
      <c r="V170" s="262"/>
      <c r="W170" s="260"/>
      <c r="X170" s="258"/>
    </row>
    <row r="171" spans="1:24" ht="103.5">
      <c r="A171" s="450"/>
      <c r="B171" s="451"/>
      <c r="C171" s="450"/>
      <c r="D171" s="450"/>
      <c r="E171" s="450"/>
      <c r="F171" s="450"/>
      <c r="G171" s="255" t="s">
        <v>1811</v>
      </c>
      <c r="H171" s="263" t="s">
        <v>1796</v>
      </c>
      <c r="I171" s="255" t="s">
        <v>1772</v>
      </c>
      <c r="J171" s="257"/>
      <c r="K171" s="257"/>
      <c r="L171" s="257"/>
      <c r="M171" s="258"/>
      <c r="N171" s="258"/>
      <c r="O171" s="258"/>
      <c r="P171" s="258"/>
      <c r="Q171" s="258"/>
      <c r="R171" s="258"/>
      <c r="S171" s="258"/>
      <c r="T171" s="258"/>
      <c r="U171" s="258"/>
      <c r="V171" s="262"/>
      <c r="W171" s="260"/>
      <c r="X171" s="258"/>
    </row>
    <row r="172" spans="1:24" ht="69">
      <c r="A172" s="450"/>
      <c r="B172" s="451"/>
      <c r="C172" s="450"/>
      <c r="D172" s="450"/>
      <c r="E172" s="450"/>
      <c r="F172" s="450"/>
      <c r="G172" s="255" t="s">
        <v>1812</v>
      </c>
      <c r="H172" s="263" t="s">
        <v>1796</v>
      </c>
      <c r="I172" s="255" t="s">
        <v>1763</v>
      </c>
      <c r="J172" s="258"/>
      <c r="K172" s="257"/>
      <c r="L172" s="257"/>
      <c r="M172" s="257"/>
      <c r="N172" s="258"/>
      <c r="O172" s="258"/>
      <c r="P172" s="258"/>
      <c r="Q172" s="258"/>
      <c r="R172" s="258"/>
      <c r="S172" s="258"/>
      <c r="T172" s="258"/>
      <c r="U172" s="258"/>
      <c r="V172" s="262"/>
      <c r="W172" s="260"/>
      <c r="X172" s="258"/>
    </row>
    <row r="173" spans="1:24" ht="69">
      <c r="A173" s="450"/>
      <c r="B173" s="451"/>
      <c r="C173" s="450"/>
      <c r="D173" s="450"/>
      <c r="E173" s="450"/>
      <c r="F173" s="450"/>
      <c r="G173" s="255" t="s">
        <v>1813</v>
      </c>
      <c r="H173" s="263" t="s">
        <v>1796</v>
      </c>
      <c r="I173" s="255" t="s">
        <v>1772</v>
      </c>
      <c r="J173" s="258"/>
      <c r="K173" s="257"/>
      <c r="L173" s="257"/>
      <c r="M173" s="257"/>
      <c r="N173" s="258"/>
      <c r="O173" s="258"/>
      <c r="P173" s="258"/>
      <c r="Q173" s="258"/>
      <c r="R173" s="258"/>
      <c r="S173" s="258"/>
      <c r="T173" s="258"/>
      <c r="U173" s="258"/>
      <c r="V173" s="262"/>
      <c r="W173" s="260"/>
      <c r="X173" s="258"/>
    </row>
    <row r="174" spans="1:24" ht="69">
      <c r="A174" s="450"/>
      <c r="B174" s="451"/>
      <c r="C174" s="450"/>
      <c r="D174" s="450" t="s">
        <v>1814</v>
      </c>
      <c r="E174" s="450" t="s">
        <v>1815</v>
      </c>
      <c r="F174" s="450" t="s">
        <v>1816</v>
      </c>
      <c r="G174" s="255" t="s">
        <v>1817</v>
      </c>
      <c r="H174" s="263" t="s">
        <v>1796</v>
      </c>
      <c r="I174" s="255" t="s">
        <v>1772</v>
      </c>
      <c r="J174" s="258"/>
      <c r="K174" s="258"/>
      <c r="L174" s="258"/>
      <c r="M174" s="258"/>
      <c r="N174" s="258"/>
      <c r="O174" s="258"/>
      <c r="P174" s="258"/>
      <c r="Q174" s="258"/>
      <c r="R174" s="257"/>
      <c r="S174" s="257"/>
      <c r="T174" s="257"/>
      <c r="U174" s="257"/>
      <c r="V174" s="266"/>
      <c r="W174" s="260"/>
      <c r="X174" s="258"/>
    </row>
    <row r="175" spans="1:24" ht="86.25">
      <c r="A175" s="450"/>
      <c r="B175" s="451"/>
      <c r="C175" s="450"/>
      <c r="D175" s="450"/>
      <c r="E175" s="450"/>
      <c r="F175" s="450"/>
      <c r="G175" s="267" t="s">
        <v>1818</v>
      </c>
      <c r="H175" s="267" t="s">
        <v>1819</v>
      </c>
      <c r="I175" s="255" t="s">
        <v>1772</v>
      </c>
      <c r="J175" s="258"/>
      <c r="K175" s="256"/>
      <c r="L175" s="256"/>
      <c r="M175" s="256"/>
      <c r="N175" s="256"/>
      <c r="O175" s="256"/>
      <c r="P175" s="256"/>
      <c r="Q175" s="256"/>
      <c r="R175" s="256"/>
      <c r="S175" s="256"/>
      <c r="T175" s="256"/>
      <c r="U175" s="264"/>
      <c r="V175" s="256"/>
      <c r="W175" s="260"/>
      <c r="X175" s="256"/>
    </row>
  </sheetData>
  <mergeCells count="234">
    <mergeCell ref="A1:C4"/>
    <mergeCell ref="D1:X2"/>
    <mergeCell ref="D3:X4"/>
    <mergeCell ref="A45:X45"/>
    <mergeCell ref="A148:X148"/>
    <mergeCell ref="C169:C175"/>
    <mergeCell ref="D169:D173"/>
    <mergeCell ref="E169:E173"/>
    <mergeCell ref="F169:F173"/>
    <mergeCell ref="D174:D175"/>
    <mergeCell ref="E174:E175"/>
    <mergeCell ref="F174:F175"/>
    <mergeCell ref="A153:A175"/>
    <mergeCell ref="B153:B175"/>
    <mergeCell ref="C153:C162"/>
    <mergeCell ref="D153:D162"/>
    <mergeCell ref="E153:E162"/>
    <mergeCell ref="F153:F162"/>
    <mergeCell ref="C163:C168"/>
    <mergeCell ref="D163:D168"/>
    <mergeCell ref="E163:E168"/>
    <mergeCell ref="F163:F168"/>
    <mergeCell ref="A147:X147"/>
    <mergeCell ref="J149:U149"/>
    <mergeCell ref="V149:X149"/>
    <mergeCell ref="A150:A152"/>
    <mergeCell ref="B150:B152"/>
    <mergeCell ref="C150:C152"/>
    <mergeCell ref="D150:D152"/>
    <mergeCell ref="E150:E152"/>
    <mergeCell ref="F150:F152"/>
    <mergeCell ref="G150:G152"/>
    <mergeCell ref="H150:H152"/>
    <mergeCell ref="I150:I152"/>
    <mergeCell ref="J150:U150"/>
    <mergeCell ref="V150:X150"/>
    <mergeCell ref="J151:L151"/>
    <mergeCell ref="M151:O151"/>
    <mergeCell ref="P151:R151"/>
    <mergeCell ref="S151:U151"/>
    <mergeCell ref="V151:V152"/>
    <mergeCell ref="W151:X151"/>
    <mergeCell ref="D144:D145"/>
    <mergeCell ref="E144:E145"/>
    <mergeCell ref="F144:F145"/>
    <mergeCell ref="R144:U144"/>
    <mergeCell ref="R145:U145"/>
    <mergeCell ref="A146:X146"/>
    <mergeCell ref="O140:P140"/>
    <mergeCell ref="O141:P141"/>
    <mergeCell ref="D142:D143"/>
    <mergeCell ref="E142:E143"/>
    <mergeCell ref="F142:F143"/>
    <mergeCell ref="S142:U142"/>
    <mergeCell ref="S143:U143"/>
    <mergeCell ref="D132:D141"/>
    <mergeCell ref="E132:E141"/>
    <mergeCell ref="F132:F141"/>
    <mergeCell ref="M132:P132"/>
    <mergeCell ref="M134:N134"/>
    <mergeCell ref="M135:N135"/>
    <mergeCell ref="M136:O136"/>
    <mergeCell ref="N137:O137"/>
    <mergeCell ref="N138:O138"/>
    <mergeCell ref="N139:P139"/>
    <mergeCell ref="A50:A145"/>
    <mergeCell ref="O124:Q124"/>
    <mergeCell ref="P125:Q125"/>
    <mergeCell ref="D126:D131"/>
    <mergeCell ref="E126:E131"/>
    <mergeCell ref="F126:F131"/>
    <mergeCell ref="L126:O126"/>
    <mergeCell ref="N129:P129"/>
    <mergeCell ref="O130:P131"/>
    <mergeCell ref="Q116:S116"/>
    <mergeCell ref="D117:D125"/>
    <mergeCell ref="E117:E125"/>
    <mergeCell ref="F117:F125"/>
    <mergeCell ref="N117:Q117"/>
    <mergeCell ref="N119:O119"/>
    <mergeCell ref="N120:O120"/>
    <mergeCell ref="N121:P121"/>
    <mergeCell ref="O122:P122"/>
    <mergeCell ref="O123:P123"/>
    <mergeCell ref="S109:T109"/>
    <mergeCell ref="D110:D116"/>
    <mergeCell ref="E110:E116"/>
    <mergeCell ref="F110:F116"/>
    <mergeCell ref="N110:R110"/>
    <mergeCell ref="J111:M111"/>
    <mergeCell ref="N112:R112"/>
    <mergeCell ref="O113:R113"/>
    <mergeCell ref="P114:R114"/>
    <mergeCell ref="Q115:R115"/>
    <mergeCell ref="D101:D109"/>
    <mergeCell ref="E101:E109"/>
    <mergeCell ref="F101:F109"/>
    <mergeCell ref="R101:T101"/>
    <mergeCell ref="Q103:R103"/>
    <mergeCell ref="Q104:R104"/>
    <mergeCell ref="Q105:S105"/>
    <mergeCell ref="R106:S106"/>
    <mergeCell ref="R107:S107"/>
    <mergeCell ref="R108:T108"/>
    <mergeCell ref="M76:O76"/>
    <mergeCell ref="Q94:R94"/>
    <mergeCell ref="D95:D100"/>
    <mergeCell ref="E95:E100"/>
    <mergeCell ref="F95:F100"/>
    <mergeCell ref="P95:U95"/>
    <mergeCell ref="P96:Q96"/>
    <mergeCell ref="Q97:S97"/>
    <mergeCell ref="R98:T98"/>
    <mergeCell ref="S99:T99"/>
    <mergeCell ref="S100:U100"/>
    <mergeCell ref="D86:D94"/>
    <mergeCell ref="E86:E94"/>
    <mergeCell ref="F86:F94"/>
    <mergeCell ref="O86:R86"/>
    <mergeCell ref="O88:P88"/>
    <mergeCell ref="O89:P89"/>
    <mergeCell ref="O90:Q90"/>
    <mergeCell ref="P91:Q91"/>
    <mergeCell ref="P92:Q92"/>
    <mergeCell ref="P93:R93"/>
    <mergeCell ref="K64:L64"/>
    <mergeCell ref="L65:N65"/>
    <mergeCell ref="M66:O66"/>
    <mergeCell ref="N67:O67"/>
    <mergeCell ref="N68:P68"/>
    <mergeCell ref="N77:O77"/>
    <mergeCell ref="D78:D85"/>
    <mergeCell ref="E78:E85"/>
    <mergeCell ref="F78:F85"/>
    <mergeCell ref="M78:R78"/>
    <mergeCell ref="M81:N81"/>
    <mergeCell ref="N82:P82"/>
    <mergeCell ref="O83:Q83"/>
    <mergeCell ref="P84:Q84"/>
    <mergeCell ref="P85:R85"/>
    <mergeCell ref="D69:D77"/>
    <mergeCell ref="E69:E77"/>
    <mergeCell ref="F69:F77"/>
    <mergeCell ref="L69:O69"/>
    <mergeCell ref="L71:M71"/>
    <mergeCell ref="L72:M72"/>
    <mergeCell ref="L73:N73"/>
    <mergeCell ref="M74:N74"/>
    <mergeCell ref="M75:N75"/>
    <mergeCell ref="B50:B145"/>
    <mergeCell ref="C50:C145"/>
    <mergeCell ref="J50:K50"/>
    <mergeCell ref="D51:D55"/>
    <mergeCell ref="E51:E55"/>
    <mergeCell ref="F51:F55"/>
    <mergeCell ref="J51:M51"/>
    <mergeCell ref="J53:K53"/>
    <mergeCell ref="K54:L54"/>
    <mergeCell ref="L55:M55"/>
    <mergeCell ref="D56:D62"/>
    <mergeCell ref="E56:E62"/>
    <mergeCell ref="F56:F62"/>
    <mergeCell ref="J56:O56"/>
    <mergeCell ref="J57:K57"/>
    <mergeCell ref="K58:L58"/>
    <mergeCell ref="L59:M59"/>
    <mergeCell ref="L60:M60"/>
    <mergeCell ref="M61:N61"/>
    <mergeCell ref="N62:O62"/>
    <mergeCell ref="D63:D68"/>
    <mergeCell ref="E63:E68"/>
    <mergeCell ref="F63:F68"/>
    <mergeCell ref="K63:P63"/>
    <mergeCell ref="J46:U46"/>
    <mergeCell ref="V46:X46"/>
    <mergeCell ref="A47:A49"/>
    <mergeCell ref="B47:B49"/>
    <mergeCell ref="C47:C49"/>
    <mergeCell ref="D47:D49"/>
    <mergeCell ref="E47:E49"/>
    <mergeCell ref="F47:F49"/>
    <mergeCell ref="G47:G49"/>
    <mergeCell ref="H47:H49"/>
    <mergeCell ref="I47:I49"/>
    <mergeCell ref="J47:U47"/>
    <mergeCell ref="V47:X47"/>
    <mergeCell ref="J48:L48"/>
    <mergeCell ref="M48:O48"/>
    <mergeCell ref="P48:R48"/>
    <mergeCell ref="S48:U48"/>
    <mergeCell ref="V48:V49"/>
    <mergeCell ref="W48:X48"/>
    <mergeCell ref="D37:D42"/>
    <mergeCell ref="E37:E42"/>
    <mergeCell ref="F37:F42"/>
    <mergeCell ref="G42:W42"/>
    <mergeCell ref="A44:X44"/>
    <mergeCell ref="J19:L19"/>
    <mergeCell ref="D25:D28"/>
    <mergeCell ref="E25:E28"/>
    <mergeCell ref="F25:F28"/>
    <mergeCell ref="D30:D35"/>
    <mergeCell ref="E30:E35"/>
    <mergeCell ref="F30:F35"/>
    <mergeCell ref="B12:B42"/>
    <mergeCell ref="C12:C17"/>
    <mergeCell ref="D12:D17"/>
    <mergeCell ref="E12:E17"/>
    <mergeCell ref="F12:F17"/>
    <mergeCell ref="C19:C35"/>
    <mergeCell ref="D19:D23"/>
    <mergeCell ref="E19:E23"/>
    <mergeCell ref="F19:F23"/>
    <mergeCell ref="C37:C42"/>
    <mergeCell ref="A6:X6"/>
    <mergeCell ref="J8:U8"/>
    <mergeCell ref="V8:X8"/>
    <mergeCell ref="A9:A11"/>
    <mergeCell ref="B9:B11"/>
    <mergeCell ref="C9:C11"/>
    <mergeCell ref="D9:D11"/>
    <mergeCell ref="E9:E11"/>
    <mergeCell ref="F9:F11"/>
    <mergeCell ref="G9:G11"/>
    <mergeCell ref="H9:H11"/>
    <mergeCell ref="I9:I11"/>
    <mergeCell ref="J9:U9"/>
    <mergeCell ref="V9:X9"/>
    <mergeCell ref="J10:L10"/>
    <mergeCell ref="M10:O10"/>
    <mergeCell ref="P10:R10"/>
    <mergeCell ref="S10:U10"/>
    <mergeCell ref="V10:V11"/>
    <mergeCell ref="W10:X10"/>
  </mergeCells>
  <pageMargins left="0.7" right="0.7" top="0.75" bottom="0.75" header="0.3" footer="0.3"/>
  <pageSetup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C543-2892-4B0A-A665-C3F7744BC214}">
  <sheetPr>
    <tabColor theme="4" tint="0.79998168889431442"/>
  </sheetPr>
  <dimension ref="A1:X182"/>
  <sheetViews>
    <sheetView showGridLines="0" showWhiteSpace="0" zoomScale="77" zoomScaleNormal="77" zoomScalePageLayoutView="64" workbookViewId="0">
      <selection activeCell="V14" sqref="V14"/>
    </sheetView>
  </sheetViews>
  <sheetFormatPr baseColWidth="10" defaultColWidth="11.42578125" defaultRowHeight="15"/>
  <cols>
    <col min="2" max="2" width="17.28515625" customWidth="1"/>
    <col min="3" max="3" width="20.42578125" customWidth="1"/>
    <col min="4" max="4" width="16" customWidth="1"/>
    <col min="5" max="5" width="20.5703125" customWidth="1"/>
    <col min="6" max="6" width="44" customWidth="1"/>
    <col min="7" max="7" width="22" customWidth="1"/>
    <col min="8" max="8" width="17.28515625" customWidth="1"/>
    <col min="9" max="9" width="18.7109375" customWidth="1"/>
    <col min="10" max="10" width="6.5703125" bestFit="1" customWidth="1"/>
    <col min="11" max="12" width="5.7109375" bestFit="1" customWidth="1"/>
    <col min="13" max="16" width="6.5703125" bestFit="1" customWidth="1"/>
    <col min="17" max="19" width="5.7109375" bestFit="1" customWidth="1"/>
    <col min="20" max="21" width="6.5703125" bestFit="1" customWidth="1"/>
  </cols>
  <sheetData>
    <row r="1" spans="1:24" ht="15.75" thickBot="1">
      <c r="A1" s="379"/>
      <c r="B1" s="380"/>
      <c r="C1" s="380"/>
      <c r="D1" s="610" t="s">
        <v>1</v>
      </c>
      <c r="E1" s="386"/>
      <c r="F1" s="386"/>
      <c r="G1" s="386"/>
      <c r="H1" s="386"/>
      <c r="I1" s="386"/>
      <c r="J1" s="386"/>
      <c r="K1" s="386"/>
      <c r="L1" s="386"/>
      <c r="M1" s="386"/>
      <c r="N1" s="386"/>
      <c r="O1" s="386"/>
      <c r="P1" s="386"/>
      <c r="Q1" s="386"/>
      <c r="R1" s="386"/>
      <c r="S1" s="386"/>
      <c r="T1" s="386"/>
      <c r="U1" s="386"/>
      <c r="V1" s="386"/>
      <c r="W1" s="386"/>
      <c r="X1" s="387"/>
    </row>
    <row r="2" spans="1:24" ht="54" customHeight="1" thickBot="1">
      <c r="A2" s="382"/>
      <c r="B2" s="383"/>
      <c r="C2" s="383"/>
      <c r="D2" s="442"/>
      <c r="E2" s="389"/>
      <c r="F2" s="389"/>
      <c r="G2" s="389"/>
      <c r="H2" s="389"/>
      <c r="I2" s="389"/>
      <c r="J2" s="389"/>
      <c r="K2" s="389"/>
      <c r="L2" s="389"/>
      <c r="M2" s="389"/>
      <c r="N2" s="389"/>
      <c r="O2" s="389"/>
      <c r="P2" s="389"/>
      <c r="Q2" s="389"/>
      <c r="R2" s="389"/>
      <c r="S2" s="389"/>
      <c r="T2" s="389"/>
      <c r="U2" s="389"/>
      <c r="V2" s="389"/>
      <c r="W2" s="389"/>
      <c r="X2" s="390"/>
    </row>
    <row r="3" spans="1:24" ht="50.25" customHeight="1" thickTop="1" thickBot="1">
      <c r="A3" s="382"/>
      <c r="B3" s="383"/>
      <c r="C3" s="383"/>
      <c r="D3" s="443" t="s">
        <v>1860</v>
      </c>
      <c r="E3" s="392"/>
      <c r="F3" s="392"/>
      <c r="G3" s="392"/>
      <c r="H3" s="392"/>
      <c r="I3" s="392"/>
      <c r="J3" s="392"/>
      <c r="K3" s="392"/>
      <c r="L3" s="392"/>
      <c r="M3" s="392"/>
      <c r="N3" s="392"/>
      <c r="O3" s="392"/>
      <c r="P3" s="392"/>
      <c r="Q3" s="392"/>
      <c r="R3" s="392"/>
      <c r="S3" s="392"/>
      <c r="T3" s="392"/>
      <c r="U3" s="392"/>
      <c r="V3" s="392"/>
      <c r="W3" s="392"/>
      <c r="X3" s="393"/>
    </row>
    <row r="4" spans="1:24" ht="15.75" thickBot="1">
      <c r="A4" s="382"/>
      <c r="B4" s="383"/>
      <c r="C4" s="383"/>
      <c r="D4" s="444"/>
      <c r="E4" s="445"/>
      <c r="F4" s="445"/>
      <c r="G4" s="445"/>
      <c r="H4" s="445"/>
      <c r="I4" s="445"/>
      <c r="J4" s="445"/>
      <c r="K4" s="445"/>
      <c r="L4" s="445"/>
      <c r="M4" s="445"/>
      <c r="N4" s="445"/>
      <c r="O4" s="445"/>
      <c r="P4" s="445"/>
      <c r="Q4" s="445"/>
      <c r="R4" s="445"/>
      <c r="S4" s="445"/>
      <c r="T4" s="445"/>
      <c r="U4" s="445"/>
      <c r="V4" s="445"/>
      <c r="W4" s="445"/>
      <c r="X4" s="446"/>
    </row>
    <row r="5" spans="1:24">
      <c r="A5" s="290"/>
      <c r="B5" s="612"/>
      <c r="C5" s="612"/>
      <c r="D5" s="612"/>
      <c r="E5" s="612"/>
      <c r="F5" s="612"/>
      <c r="G5" s="612"/>
      <c r="H5" s="612"/>
      <c r="I5" s="612"/>
      <c r="J5" s="612"/>
      <c r="K5" s="612"/>
      <c r="L5" s="612"/>
      <c r="M5" s="612"/>
      <c r="N5" s="612"/>
      <c r="O5" s="612"/>
      <c r="P5" s="612"/>
      <c r="Q5" s="612"/>
      <c r="R5" s="612"/>
      <c r="S5" s="612"/>
      <c r="T5" s="612"/>
      <c r="U5" s="612"/>
      <c r="V5" s="612"/>
      <c r="W5" s="612"/>
      <c r="X5" s="291"/>
    </row>
    <row r="6" spans="1:24" ht="24" customHeight="1">
      <c r="A6" s="311" t="s">
        <v>1361</v>
      </c>
      <c r="B6" s="639"/>
      <c r="C6" s="639"/>
      <c r="D6" s="639"/>
      <c r="E6" s="639"/>
      <c r="F6" s="639"/>
      <c r="G6" s="639"/>
      <c r="H6" s="639"/>
      <c r="I6" s="639"/>
      <c r="J6" s="639"/>
      <c r="K6" s="639"/>
      <c r="L6" s="639"/>
      <c r="M6" s="639"/>
      <c r="N6" s="639"/>
      <c r="O6" s="639"/>
      <c r="P6" s="639"/>
      <c r="Q6" s="639"/>
      <c r="R6" s="639"/>
      <c r="S6" s="639"/>
      <c r="T6" s="639"/>
      <c r="U6" s="639"/>
      <c r="V6" s="639"/>
      <c r="W6" s="639"/>
      <c r="X6" s="313"/>
    </row>
    <row r="7" spans="1:24" s="616" customFormat="1" ht="24" customHeight="1">
      <c r="A7" s="624"/>
      <c r="B7" s="615"/>
      <c r="C7" s="615"/>
      <c r="D7" s="615"/>
      <c r="E7" s="615"/>
      <c r="F7" s="615"/>
      <c r="G7" s="615"/>
      <c r="H7" s="615"/>
      <c r="I7" s="615"/>
      <c r="J7" s="615"/>
      <c r="K7" s="615"/>
      <c r="L7" s="615"/>
      <c r="M7" s="615"/>
      <c r="N7" s="615"/>
      <c r="O7" s="615"/>
      <c r="P7" s="615"/>
      <c r="Q7" s="615"/>
      <c r="R7" s="615"/>
      <c r="S7" s="615"/>
      <c r="T7" s="615"/>
      <c r="U7" s="615"/>
      <c r="V7" s="615"/>
      <c r="W7" s="615"/>
      <c r="X7" s="625"/>
    </row>
    <row r="8" spans="1:24" ht="17.25">
      <c r="A8" s="232">
        <v>1</v>
      </c>
      <c r="B8" s="233">
        <v>2</v>
      </c>
      <c r="C8" s="233"/>
      <c r="D8" s="233">
        <v>3</v>
      </c>
      <c r="E8" s="233">
        <v>5</v>
      </c>
      <c r="F8" s="234">
        <v>6</v>
      </c>
      <c r="G8" s="234">
        <v>7</v>
      </c>
      <c r="H8" s="234">
        <v>8</v>
      </c>
      <c r="I8" s="233">
        <v>9</v>
      </c>
      <c r="J8" s="636">
        <v>10</v>
      </c>
      <c r="K8" s="637"/>
      <c r="L8" s="637"/>
      <c r="M8" s="637"/>
      <c r="N8" s="637"/>
      <c r="O8" s="637"/>
      <c r="P8" s="637"/>
      <c r="Q8" s="637"/>
      <c r="R8" s="637"/>
      <c r="S8" s="637"/>
      <c r="T8" s="637"/>
      <c r="U8" s="638"/>
      <c r="V8" s="636">
        <v>11</v>
      </c>
      <c r="W8" s="637"/>
      <c r="X8" s="638"/>
    </row>
    <row r="9" spans="1:24" ht="17.25">
      <c r="A9" s="316" t="s">
        <v>2</v>
      </c>
      <c r="B9" s="317" t="s">
        <v>3</v>
      </c>
      <c r="C9" s="317" t="s">
        <v>4</v>
      </c>
      <c r="D9" s="317" t="s">
        <v>5</v>
      </c>
      <c r="E9" s="316" t="s">
        <v>6</v>
      </c>
      <c r="F9" s="317" t="s">
        <v>7</v>
      </c>
      <c r="G9" s="317" t="s">
        <v>8</v>
      </c>
      <c r="H9" s="317" t="s">
        <v>9</v>
      </c>
      <c r="I9" s="317" t="s">
        <v>10</v>
      </c>
      <c r="J9" s="316" t="s">
        <v>11</v>
      </c>
      <c r="K9" s="316"/>
      <c r="L9" s="316"/>
      <c r="M9" s="316"/>
      <c r="N9" s="316"/>
      <c r="O9" s="316"/>
      <c r="P9" s="316"/>
      <c r="Q9" s="316"/>
      <c r="R9" s="316"/>
      <c r="S9" s="316"/>
      <c r="T9" s="316"/>
      <c r="U9" s="316"/>
      <c r="V9" s="316" t="s">
        <v>12</v>
      </c>
      <c r="W9" s="316"/>
      <c r="X9" s="316"/>
    </row>
    <row r="10" spans="1:24" ht="17.25">
      <c r="A10" s="316"/>
      <c r="B10" s="317"/>
      <c r="C10" s="317"/>
      <c r="D10" s="317"/>
      <c r="E10" s="316"/>
      <c r="F10" s="317"/>
      <c r="G10" s="317"/>
      <c r="H10" s="317"/>
      <c r="I10" s="317"/>
      <c r="J10" s="320" t="s">
        <v>13</v>
      </c>
      <c r="K10" s="320"/>
      <c r="L10" s="320"/>
      <c r="M10" s="320" t="s">
        <v>14</v>
      </c>
      <c r="N10" s="320"/>
      <c r="O10" s="320"/>
      <c r="P10" s="320" t="s">
        <v>15</v>
      </c>
      <c r="Q10" s="320"/>
      <c r="R10" s="320"/>
      <c r="S10" s="320" t="s">
        <v>16</v>
      </c>
      <c r="T10" s="320"/>
      <c r="U10" s="320"/>
      <c r="V10" s="317" t="s">
        <v>17</v>
      </c>
      <c r="W10" s="321" t="s">
        <v>18</v>
      </c>
      <c r="X10" s="321"/>
    </row>
    <row r="11" spans="1:24" ht="17.25">
      <c r="A11" s="316"/>
      <c r="B11" s="317"/>
      <c r="C11" s="317"/>
      <c r="D11" s="317"/>
      <c r="E11" s="316"/>
      <c r="F11" s="317"/>
      <c r="G11" s="317"/>
      <c r="H11" s="317"/>
      <c r="I11" s="317"/>
      <c r="J11" s="10">
        <v>1</v>
      </c>
      <c r="K11" s="10">
        <v>2</v>
      </c>
      <c r="L11" s="10">
        <v>3</v>
      </c>
      <c r="M11" s="10">
        <v>4</v>
      </c>
      <c r="N11" s="10">
        <v>5</v>
      </c>
      <c r="O11" s="10">
        <v>6</v>
      </c>
      <c r="P11" s="10">
        <v>7</v>
      </c>
      <c r="Q11" s="10">
        <v>8</v>
      </c>
      <c r="R11" s="10">
        <v>9</v>
      </c>
      <c r="S11" s="10">
        <v>10</v>
      </c>
      <c r="T11" s="10">
        <v>11</v>
      </c>
      <c r="U11" s="10">
        <v>12</v>
      </c>
      <c r="V11" s="317"/>
      <c r="W11" s="10" t="s">
        <v>19</v>
      </c>
      <c r="X11" s="10" t="s">
        <v>20</v>
      </c>
    </row>
    <row r="12" spans="1:24" ht="103.5">
      <c r="A12" s="192"/>
      <c r="B12" s="310" t="s">
        <v>1362</v>
      </c>
      <c r="C12" s="354" t="s">
        <v>1363</v>
      </c>
      <c r="D12" s="438" t="s">
        <v>1364</v>
      </c>
      <c r="E12" s="310" t="s">
        <v>1365</v>
      </c>
      <c r="F12" s="399" t="s">
        <v>1366</v>
      </c>
      <c r="G12" s="63" t="s">
        <v>1367</v>
      </c>
      <c r="H12" s="66" t="s">
        <v>1368</v>
      </c>
      <c r="I12" s="47" t="s">
        <v>1369</v>
      </c>
      <c r="J12" s="18"/>
      <c r="K12" s="18"/>
      <c r="L12" s="18"/>
      <c r="M12" s="18"/>
      <c r="N12" s="18"/>
      <c r="O12" s="18"/>
      <c r="P12" s="18"/>
      <c r="Q12" s="18"/>
      <c r="R12" s="18"/>
      <c r="S12" s="18"/>
      <c r="T12" s="18"/>
      <c r="U12" s="18"/>
      <c r="V12" s="65"/>
      <c r="W12" s="65"/>
      <c r="X12" s="235"/>
    </row>
    <row r="13" spans="1:24" ht="86.25">
      <c r="A13" s="97"/>
      <c r="B13" s="310"/>
      <c r="C13" s="354"/>
      <c r="D13" s="438"/>
      <c r="E13" s="310"/>
      <c r="F13" s="399"/>
      <c r="G13" s="63" t="s">
        <v>1370</v>
      </c>
      <c r="H13" s="66" t="s">
        <v>1371</v>
      </c>
      <c r="I13" s="47" t="s">
        <v>1372</v>
      </c>
      <c r="J13" s="60"/>
      <c r="K13" s="60"/>
      <c r="L13" s="60"/>
      <c r="M13" s="60"/>
      <c r="N13" s="60"/>
      <c r="O13" s="60"/>
      <c r="P13" s="60"/>
      <c r="Q13" s="60"/>
      <c r="R13" s="60"/>
      <c r="S13" s="60"/>
      <c r="T13" s="60"/>
      <c r="U13" s="60"/>
      <c r="V13" s="65"/>
      <c r="W13" s="65"/>
      <c r="X13" s="235"/>
    </row>
    <row r="14" spans="1:24" ht="103.5">
      <c r="A14" s="97"/>
      <c r="B14" s="310"/>
      <c r="C14" s="354"/>
      <c r="D14" s="438" t="s">
        <v>1373</v>
      </c>
      <c r="E14" s="310"/>
      <c r="F14" s="399"/>
      <c r="G14" s="63" t="s">
        <v>1374</v>
      </c>
      <c r="H14" s="66" t="s">
        <v>1375</v>
      </c>
      <c r="I14" s="66" t="s">
        <v>1376</v>
      </c>
      <c r="J14" s="60"/>
      <c r="K14" s="60"/>
      <c r="L14" s="60"/>
      <c r="M14" s="60"/>
      <c r="N14" s="60"/>
      <c r="O14" s="60"/>
      <c r="P14" s="60"/>
      <c r="Q14" s="60"/>
      <c r="R14" s="60"/>
      <c r="S14" s="60"/>
      <c r="T14" s="60"/>
      <c r="U14" s="60"/>
      <c r="V14" s="65"/>
      <c r="W14" s="65"/>
      <c r="X14" s="235"/>
    </row>
    <row r="15" spans="1:24" ht="51.75">
      <c r="A15" s="97"/>
      <c r="B15" s="310"/>
      <c r="C15" s="354"/>
      <c r="D15" s="438"/>
      <c r="E15" s="310"/>
      <c r="F15" s="399"/>
      <c r="G15" s="63" t="s">
        <v>1377</v>
      </c>
      <c r="H15" s="66" t="s">
        <v>1378</v>
      </c>
      <c r="I15" s="47" t="s">
        <v>1372</v>
      </c>
      <c r="J15" s="60"/>
      <c r="K15" s="60"/>
      <c r="L15" s="60"/>
      <c r="M15" s="60"/>
      <c r="N15" s="60"/>
      <c r="O15" s="60"/>
      <c r="P15" s="60"/>
      <c r="Q15" s="60"/>
      <c r="R15" s="60"/>
      <c r="S15" s="60"/>
      <c r="T15" s="60"/>
      <c r="U15" s="60"/>
      <c r="V15" s="65"/>
      <c r="W15" s="65"/>
      <c r="X15" s="235"/>
    </row>
    <row r="16" spans="1:24" ht="86.25">
      <c r="A16" s="192"/>
      <c r="B16" s="310"/>
      <c r="C16" s="354"/>
      <c r="D16" s="218" t="s">
        <v>1379</v>
      </c>
      <c r="E16" s="310" t="s">
        <v>1380</v>
      </c>
      <c r="F16" s="399" t="s">
        <v>1381</v>
      </c>
      <c r="G16" s="63" t="s">
        <v>1367</v>
      </c>
      <c r="H16" s="66" t="s">
        <v>1382</v>
      </c>
      <c r="I16" s="47" t="s">
        <v>1369</v>
      </c>
      <c r="J16" s="60"/>
      <c r="K16" s="60"/>
      <c r="L16" s="60"/>
      <c r="M16" s="60"/>
      <c r="N16" s="60"/>
      <c r="O16" s="60"/>
      <c r="P16" s="60"/>
      <c r="Q16" s="60"/>
      <c r="R16" s="60"/>
      <c r="S16" s="60"/>
      <c r="T16" s="60"/>
      <c r="U16" s="60"/>
      <c r="V16" s="55"/>
      <c r="W16" s="63"/>
      <c r="X16" s="235"/>
    </row>
    <row r="17" spans="1:24" ht="34.5">
      <c r="A17" s="192"/>
      <c r="B17" s="310"/>
      <c r="C17" s="354"/>
      <c r="D17" s="438" t="s">
        <v>1383</v>
      </c>
      <c r="E17" s="310"/>
      <c r="F17" s="399"/>
      <c r="G17" s="63" t="s">
        <v>1384</v>
      </c>
      <c r="H17" s="66" t="s">
        <v>1385</v>
      </c>
      <c r="I17" s="47" t="s">
        <v>1372</v>
      </c>
      <c r="J17" s="60"/>
      <c r="K17" s="60"/>
      <c r="L17" s="60"/>
      <c r="M17" s="60"/>
      <c r="N17" s="60"/>
      <c r="O17" s="60"/>
      <c r="P17" s="60"/>
      <c r="Q17" s="60"/>
      <c r="R17" s="60"/>
      <c r="S17" s="60"/>
      <c r="T17" s="60"/>
      <c r="U17" s="60"/>
      <c r="V17" s="55"/>
      <c r="W17" s="55"/>
      <c r="X17" s="75"/>
    </row>
    <row r="18" spans="1:24" ht="69">
      <c r="A18" s="192"/>
      <c r="B18" s="310"/>
      <c r="C18" s="354"/>
      <c r="D18" s="438"/>
      <c r="E18" s="310"/>
      <c r="F18" s="399"/>
      <c r="G18" s="63" t="s">
        <v>1386</v>
      </c>
      <c r="H18" s="66" t="s">
        <v>1387</v>
      </c>
      <c r="I18" s="66" t="s">
        <v>1388</v>
      </c>
      <c r="J18" s="60"/>
      <c r="K18" s="60"/>
      <c r="L18" s="60"/>
      <c r="M18" s="60"/>
      <c r="N18" s="60"/>
      <c r="O18" s="60"/>
      <c r="P18" s="60"/>
      <c r="Q18" s="60"/>
      <c r="R18" s="60"/>
      <c r="S18" s="60"/>
      <c r="T18" s="60"/>
      <c r="U18" s="60"/>
      <c r="V18" s="55"/>
      <c r="W18" s="55"/>
      <c r="X18" s="75"/>
    </row>
    <row r="19" spans="1:24" ht="120.75">
      <c r="A19" s="192"/>
      <c r="B19" s="310"/>
      <c r="C19" s="354"/>
      <c r="D19" s="218" t="s">
        <v>1389</v>
      </c>
      <c r="E19" s="310" t="s">
        <v>1390</v>
      </c>
      <c r="F19" s="399" t="s">
        <v>1391</v>
      </c>
      <c r="G19" s="63" t="s">
        <v>1367</v>
      </c>
      <c r="H19" s="66" t="s">
        <v>1392</v>
      </c>
      <c r="I19" s="47" t="s">
        <v>1369</v>
      </c>
      <c r="J19" s="60"/>
      <c r="K19" s="60"/>
      <c r="L19" s="60"/>
      <c r="M19" s="60"/>
      <c r="N19" s="60"/>
      <c r="O19" s="60"/>
      <c r="P19" s="60"/>
      <c r="Q19" s="60"/>
      <c r="R19" s="60"/>
      <c r="S19" s="60"/>
      <c r="T19" s="60"/>
      <c r="U19" s="60"/>
      <c r="V19" s="55"/>
      <c r="W19" s="54"/>
      <c r="X19" s="235"/>
    </row>
    <row r="20" spans="1:24" ht="138">
      <c r="A20" s="55"/>
      <c r="B20" s="310"/>
      <c r="C20" s="354"/>
      <c r="D20" s="218" t="s">
        <v>1393</v>
      </c>
      <c r="E20" s="310"/>
      <c r="F20" s="399"/>
      <c r="G20" s="63" t="s">
        <v>1394</v>
      </c>
      <c r="H20" s="66" t="s">
        <v>1395</v>
      </c>
      <c r="I20" s="66" t="s">
        <v>1388</v>
      </c>
      <c r="J20" s="60"/>
      <c r="K20" s="60"/>
      <c r="L20" s="60"/>
      <c r="M20" s="60"/>
      <c r="N20" s="60"/>
      <c r="O20" s="60"/>
      <c r="P20" s="60"/>
      <c r="Q20" s="60"/>
      <c r="R20" s="60"/>
      <c r="S20" s="60"/>
      <c r="T20" s="60"/>
      <c r="U20" s="60"/>
      <c r="V20" s="65"/>
      <c r="W20" s="65"/>
      <c r="X20" s="235"/>
    </row>
    <row r="21" spans="1:24" ht="103.5">
      <c r="A21" s="55"/>
      <c r="B21" s="310"/>
      <c r="C21" s="438" t="s">
        <v>1396</v>
      </c>
      <c r="D21" s="438" t="s">
        <v>1397</v>
      </c>
      <c r="E21" s="438" t="s">
        <v>1398</v>
      </c>
      <c r="F21" s="439" t="s">
        <v>1399</v>
      </c>
      <c r="G21" s="218" t="s">
        <v>1400</v>
      </c>
      <c r="H21" s="66" t="s">
        <v>1401</v>
      </c>
      <c r="I21" s="47" t="s">
        <v>1372</v>
      </c>
      <c r="J21" s="55"/>
      <c r="K21" s="307"/>
      <c r="L21" s="307"/>
      <c r="M21" s="307"/>
      <c r="N21" s="55"/>
      <c r="O21" s="55"/>
      <c r="P21" s="55"/>
      <c r="Q21" s="55"/>
      <c r="R21" s="55"/>
      <c r="S21" s="55"/>
      <c r="T21" s="55"/>
      <c r="U21" s="55"/>
      <c r="V21" s="55"/>
      <c r="W21" s="54"/>
      <c r="X21" s="68"/>
    </row>
    <row r="22" spans="1:24" ht="51.75">
      <c r="A22" s="55"/>
      <c r="B22" s="310"/>
      <c r="C22" s="438"/>
      <c r="D22" s="438"/>
      <c r="E22" s="438"/>
      <c r="F22" s="439"/>
      <c r="G22" s="218" t="s">
        <v>1402</v>
      </c>
      <c r="H22" s="66" t="s">
        <v>1401</v>
      </c>
      <c r="I22" s="47" t="s">
        <v>1372</v>
      </c>
      <c r="J22" s="55"/>
      <c r="K22" s="55"/>
      <c r="L22" s="55"/>
      <c r="M22" s="307"/>
      <c r="N22" s="307"/>
      <c r="O22" s="307"/>
      <c r="P22" s="55"/>
      <c r="Q22" s="55"/>
      <c r="R22" s="55"/>
      <c r="S22" s="55"/>
      <c r="T22" s="55"/>
      <c r="U22" s="55"/>
      <c r="V22" s="55"/>
      <c r="W22" s="54"/>
      <c r="X22" s="68"/>
    </row>
    <row r="23" spans="1:24" ht="51.75">
      <c r="A23" s="55"/>
      <c r="B23" s="310"/>
      <c r="C23" s="438"/>
      <c r="D23" s="438"/>
      <c r="E23" s="438"/>
      <c r="F23" s="439"/>
      <c r="G23" s="218" t="s">
        <v>1403</v>
      </c>
      <c r="H23" s="66" t="s">
        <v>1401</v>
      </c>
      <c r="I23" s="47" t="s">
        <v>1372</v>
      </c>
      <c r="J23" s="55"/>
      <c r="K23" s="55"/>
      <c r="L23" s="55"/>
      <c r="M23" s="55"/>
      <c r="N23" s="55"/>
      <c r="O23" s="307"/>
      <c r="P23" s="307"/>
      <c r="Q23" s="307"/>
      <c r="R23" s="55"/>
      <c r="S23" s="55"/>
      <c r="T23" s="55"/>
      <c r="U23" s="55"/>
      <c r="V23" s="55"/>
      <c r="W23" s="54"/>
      <c r="X23" s="68"/>
    </row>
    <row r="24" spans="1:24" ht="51.75">
      <c r="A24" s="55"/>
      <c r="B24" s="310"/>
      <c r="C24" s="438"/>
      <c r="D24" s="438"/>
      <c r="E24" s="438"/>
      <c r="F24" s="439"/>
      <c r="G24" s="218" t="s">
        <v>1404</v>
      </c>
      <c r="H24" s="66" t="s">
        <v>1401</v>
      </c>
      <c r="I24" s="47" t="s">
        <v>1372</v>
      </c>
      <c r="J24" s="55"/>
      <c r="K24" s="55"/>
      <c r="L24" s="55"/>
      <c r="M24" s="55"/>
      <c r="N24" s="55"/>
      <c r="O24" s="55"/>
      <c r="P24" s="55"/>
      <c r="Q24" s="307"/>
      <c r="R24" s="307"/>
      <c r="S24" s="307"/>
      <c r="T24" s="55"/>
      <c r="U24" s="55"/>
      <c r="V24" s="55"/>
      <c r="W24" s="54"/>
      <c r="X24" s="68"/>
    </row>
    <row r="25" spans="1:24" ht="51.75">
      <c r="A25" s="55"/>
      <c r="B25" s="310"/>
      <c r="C25" s="438"/>
      <c r="D25" s="438"/>
      <c r="E25" s="438"/>
      <c r="F25" s="439"/>
      <c r="G25" s="218" t="s">
        <v>1405</v>
      </c>
      <c r="H25" s="66" t="s">
        <v>1401</v>
      </c>
      <c r="I25" s="47" t="s">
        <v>1372</v>
      </c>
      <c r="J25" s="55"/>
      <c r="K25" s="55"/>
      <c r="L25" s="55"/>
      <c r="M25" s="55"/>
      <c r="N25" s="55"/>
      <c r="O25" s="55"/>
      <c r="P25" s="55"/>
      <c r="Q25" s="55"/>
      <c r="R25" s="55"/>
      <c r="S25" s="307"/>
      <c r="T25" s="307"/>
      <c r="U25" s="55"/>
      <c r="V25" s="55"/>
      <c r="W25" s="54"/>
      <c r="X25" s="68"/>
    </row>
    <row r="26" spans="1:24" ht="51.75">
      <c r="A26" s="55"/>
      <c r="B26" s="310"/>
      <c r="C26" s="438"/>
      <c r="D26" s="438"/>
      <c r="E26" s="438"/>
      <c r="F26" s="439"/>
      <c r="G26" s="218" t="s">
        <v>1406</v>
      </c>
      <c r="H26" s="66" t="s">
        <v>1401</v>
      </c>
      <c r="I26" s="47" t="s">
        <v>1372</v>
      </c>
      <c r="J26" s="55"/>
      <c r="K26" s="55"/>
      <c r="L26" s="55"/>
      <c r="M26" s="55"/>
      <c r="N26" s="55"/>
      <c r="O26" s="60"/>
      <c r="P26" s="60"/>
      <c r="Q26" s="60"/>
      <c r="R26" s="55"/>
      <c r="S26" s="55"/>
      <c r="T26" s="55"/>
      <c r="U26" s="55"/>
      <c r="V26" s="55"/>
      <c r="W26" s="54"/>
      <c r="X26" s="68"/>
    </row>
    <row r="27" spans="1:24" ht="51.75">
      <c r="A27" s="55"/>
      <c r="B27" s="310"/>
      <c r="C27" s="438"/>
      <c r="D27" s="438"/>
      <c r="E27" s="438"/>
      <c r="F27" s="439"/>
      <c r="G27" s="231" t="s">
        <v>1407</v>
      </c>
      <c r="H27" s="66" t="s">
        <v>1408</v>
      </c>
      <c r="I27" s="47" t="s">
        <v>1372</v>
      </c>
      <c r="J27" s="55"/>
      <c r="K27" s="60"/>
      <c r="L27" s="60"/>
      <c r="M27" s="55"/>
      <c r="N27" s="55"/>
      <c r="O27" s="55"/>
      <c r="P27" s="55"/>
      <c r="Q27" s="55"/>
      <c r="R27" s="55"/>
      <c r="S27" s="55"/>
      <c r="T27" s="55"/>
      <c r="U27" s="55"/>
      <c r="V27" s="55"/>
      <c r="W27" s="55"/>
      <c r="X27" s="55"/>
    </row>
    <row r="28" spans="1:24" ht="69">
      <c r="A28" s="50"/>
      <c r="B28" s="310"/>
      <c r="C28" s="438"/>
      <c r="D28" s="438"/>
      <c r="E28" s="438"/>
      <c r="F28" s="439"/>
      <c r="G28" s="231" t="s">
        <v>1409</v>
      </c>
      <c r="H28" s="66" t="s">
        <v>1408</v>
      </c>
      <c r="I28" s="47" t="s">
        <v>1372</v>
      </c>
      <c r="J28" s="55"/>
      <c r="K28" s="60"/>
      <c r="L28" s="60"/>
      <c r="M28" s="55"/>
      <c r="N28" s="55"/>
      <c r="O28" s="55"/>
      <c r="P28" s="55"/>
      <c r="Q28" s="55"/>
      <c r="R28" s="55"/>
      <c r="S28" s="55"/>
      <c r="T28" s="55"/>
      <c r="U28" s="55"/>
      <c r="V28" s="55"/>
      <c r="W28" s="55"/>
      <c r="X28" s="55"/>
    </row>
    <row r="29" spans="1:24" ht="23.25" customHeight="1">
      <c r="A29" s="286"/>
      <c r="B29" s="287"/>
      <c r="C29" s="287"/>
      <c r="D29" s="287"/>
      <c r="E29" s="293"/>
      <c r="F29" s="293"/>
      <c r="G29" s="287"/>
      <c r="H29" s="287"/>
      <c r="I29" s="287"/>
      <c r="J29" s="287"/>
      <c r="K29" s="287"/>
      <c r="L29" s="287"/>
      <c r="M29" s="287"/>
      <c r="N29" s="287"/>
      <c r="O29" s="287"/>
      <c r="P29" s="287"/>
      <c r="Q29" s="287"/>
      <c r="R29" s="287"/>
      <c r="S29" s="287"/>
      <c r="T29" s="287"/>
      <c r="U29" s="287"/>
      <c r="V29" s="287"/>
      <c r="W29" s="287"/>
      <c r="X29" s="289"/>
    </row>
    <row r="30" spans="1:24" ht="24.75">
      <c r="A30" s="311" t="s">
        <v>1410</v>
      </c>
      <c r="B30" s="639"/>
      <c r="C30" s="639"/>
      <c r="D30" s="639"/>
      <c r="E30" s="639"/>
      <c r="F30" s="639"/>
      <c r="G30" s="639"/>
      <c r="H30" s="639"/>
      <c r="I30" s="639"/>
      <c r="J30" s="639"/>
      <c r="K30" s="639"/>
      <c r="L30" s="639"/>
      <c r="M30" s="639"/>
      <c r="N30" s="639"/>
      <c r="O30" s="639"/>
      <c r="P30" s="639"/>
      <c r="Q30" s="639"/>
      <c r="R30" s="639"/>
      <c r="S30" s="639"/>
      <c r="T30" s="639"/>
      <c r="U30" s="639"/>
      <c r="V30" s="639"/>
      <c r="W30" s="639"/>
      <c r="X30" s="313"/>
    </row>
    <row r="31" spans="1:24" s="616" customFormat="1" ht="24.75">
      <c r="A31" s="624"/>
      <c r="B31" s="615"/>
      <c r="C31" s="615"/>
      <c r="D31" s="615"/>
      <c r="E31" s="615"/>
      <c r="F31" s="615"/>
      <c r="G31" s="615"/>
      <c r="H31" s="615"/>
      <c r="I31" s="615"/>
      <c r="J31" s="615"/>
      <c r="K31" s="615"/>
      <c r="L31" s="615"/>
      <c r="M31" s="615"/>
      <c r="N31" s="615"/>
      <c r="O31" s="615"/>
      <c r="P31" s="615"/>
      <c r="Q31" s="615"/>
      <c r="R31" s="615"/>
      <c r="S31" s="615"/>
      <c r="T31" s="615"/>
      <c r="U31" s="615"/>
      <c r="V31" s="615"/>
      <c r="W31" s="615"/>
      <c r="X31" s="625"/>
    </row>
    <row r="32" spans="1:24" ht="17.25">
      <c r="A32" s="292">
        <v>1</v>
      </c>
      <c r="B32" s="275">
        <v>2</v>
      </c>
      <c r="C32" s="275">
        <v>3</v>
      </c>
      <c r="D32" s="275">
        <v>4</v>
      </c>
      <c r="E32" s="275">
        <v>5</v>
      </c>
      <c r="F32" s="272">
        <v>6</v>
      </c>
      <c r="G32" s="275">
        <v>7</v>
      </c>
      <c r="H32" s="272">
        <v>8</v>
      </c>
      <c r="I32" s="275">
        <v>9</v>
      </c>
      <c r="J32" s="314">
        <v>10</v>
      </c>
      <c r="K32" s="314"/>
      <c r="L32" s="314"/>
      <c r="M32" s="314"/>
      <c r="N32" s="314"/>
      <c r="O32" s="314"/>
      <c r="P32" s="314"/>
      <c r="Q32" s="314"/>
      <c r="R32" s="314"/>
      <c r="S32" s="314"/>
      <c r="T32" s="314"/>
      <c r="U32" s="314"/>
      <c r="V32" s="314">
        <v>11</v>
      </c>
      <c r="W32" s="314"/>
      <c r="X32" s="315"/>
    </row>
    <row r="33" spans="1:24" ht="17.25">
      <c r="A33" s="316" t="s">
        <v>2</v>
      </c>
      <c r="B33" s="317" t="s">
        <v>3</v>
      </c>
      <c r="C33" s="317" t="s">
        <v>4</v>
      </c>
      <c r="D33" s="317" t="s">
        <v>5</v>
      </c>
      <c r="E33" s="316" t="s">
        <v>6</v>
      </c>
      <c r="F33" s="317" t="s">
        <v>7</v>
      </c>
      <c r="G33" s="317" t="s">
        <v>8</v>
      </c>
      <c r="H33" s="317" t="s">
        <v>9</v>
      </c>
      <c r="I33" s="317" t="s">
        <v>10</v>
      </c>
      <c r="J33" s="316" t="s">
        <v>11</v>
      </c>
      <c r="K33" s="316"/>
      <c r="L33" s="316"/>
      <c r="M33" s="316"/>
      <c r="N33" s="316"/>
      <c r="O33" s="316"/>
      <c r="P33" s="316"/>
      <c r="Q33" s="316"/>
      <c r="R33" s="316"/>
      <c r="S33" s="316"/>
      <c r="T33" s="316"/>
      <c r="U33" s="316"/>
      <c r="V33" s="316" t="s">
        <v>12</v>
      </c>
      <c r="W33" s="316"/>
      <c r="X33" s="316"/>
    </row>
    <row r="34" spans="1:24" ht="17.25">
      <c r="A34" s="316"/>
      <c r="B34" s="317"/>
      <c r="C34" s="317"/>
      <c r="D34" s="317"/>
      <c r="E34" s="316"/>
      <c r="F34" s="317"/>
      <c r="G34" s="317"/>
      <c r="H34" s="317"/>
      <c r="I34" s="317"/>
      <c r="J34" s="320" t="s">
        <v>13</v>
      </c>
      <c r="K34" s="320"/>
      <c r="L34" s="320"/>
      <c r="M34" s="320" t="s">
        <v>14</v>
      </c>
      <c r="N34" s="320"/>
      <c r="O34" s="320"/>
      <c r="P34" s="320" t="s">
        <v>15</v>
      </c>
      <c r="Q34" s="320"/>
      <c r="R34" s="320"/>
      <c r="S34" s="320" t="s">
        <v>16</v>
      </c>
      <c r="T34" s="320"/>
      <c r="U34" s="320"/>
      <c r="V34" s="317" t="s">
        <v>17</v>
      </c>
      <c r="W34" s="321" t="s">
        <v>18</v>
      </c>
      <c r="X34" s="321"/>
    </row>
    <row r="35" spans="1:24" ht="17.25">
      <c r="A35" s="316"/>
      <c r="B35" s="317"/>
      <c r="C35" s="317"/>
      <c r="D35" s="318"/>
      <c r="E35" s="316"/>
      <c r="F35" s="318"/>
      <c r="G35" s="318"/>
      <c r="H35" s="318"/>
      <c r="I35" s="318"/>
      <c r="J35" s="13">
        <v>1</v>
      </c>
      <c r="K35" s="13">
        <v>2</v>
      </c>
      <c r="L35" s="13">
        <v>3</v>
      </c>
      <c r="M35" s="13">
        <v>4</v>
      </c>
      <c r="N35" s="13">
        <v>5</v>
      </c>
      <c r="O35" s="13">
        <v>6</v>
      </c>
      <c r="P35" s="13">
        <v>7</v>
      </c>
      <c r="Q35" s="13">
        <v>8</v>
      </c>
      <c r="R35" s="13">
        <v>9</v>
      </c>
      <c r="S35" s="13">
        <v>10</v>
      </c>
      <c r="T35" s="13">
        <v>11</v>
      </c>
      <c r="U35" s="13">
        <v>12</v>
      </c>
      <c r="V35" s="317"/>
      <c r="W35" s="10" t="s">
        <v>19</v>
      </c>
      <c r="X35" s="10" t="s">
        <v>20</v>
      </c>
    </row>
    <row r="36" spans="1:24" ht="69">
      <c r="A36" s="97"/>
      <c r="B36" s="298" t="s">
        <v>1411</v>
      </c>
      <c r="C36" s="298" t="s">
        <v>1412</v>
      </c>
      <c r="D36" s="310" t="s">
        <v>1413</v>
      </c>
      <c r="E36" s="299" t="s">
        <v>1414</v>
      </c>
      <c r="F36" s="298" t="s">
        <v>1415</v>
      </c>
      <c r="G36" s="63" t="s">
        <v>1416</v>
      </c>
      <c r="H36" s="63" t="s">
        <v>1417</v>
      </c>
      <c r="I36" s="66" t="s">
        <v>1418</v>
      </c>
      <c r="J36" s="60"/>
      <c r="K36" s="60"/>
      <c r="L36" s="60"/>
      <c r="M36" s="60"/>
      <c r="N36" s="60"/>
      <c r="O36" s="60"/>
      <c r="P36" s="60"/>
      <c r="Q36" s="60"/>
      <c r="R36" s="60"/>
      <c r="S36" s="60"/>
      <c r="T36" s="60"/>
      <c r="U36" s="60"/>
      <c r="V36" s="55"/>
      <c r="W36" s="55"/>
      <c r="X36" s="55"/>
    </row>
    <row r="37" spans="1:24" ht="103.5">
      <c r="A37" s="97"/>
      <c r="B37" s="299"/>
      <c r="C37" s="299"/>
      <c r="D37" s="310"/>
      <c r="E37" s="299"/>
      <c r="F37" s="299"/>
      <c r="G37" s="63" t="s">
        <v>1419</v>
      </c>
      <c r="H37" s="63" t="s">
        <v>1420</v>
      </c>
      <c r="I37" s="66" t="s">
        <v>1418</v>
      </c>
      <c r="J37" s="60"/>
      <c r="K37" s="60"/>
      <c r="L37" s="60"/>
      <c r="M37" s="60"/>
      <c r="N37" s="60"/>
      <c r="O37" s="60"/>
      <c r="P37" s="60"/>
      <c r="Q37" s="60"/>
      <c r="R37" s="60"/>
      <c r="S37" s="60"/>
      <c r="T37" s="60"/>
      <c r="U37" s="60"/>
      <c r="V37" s="55"/>
      <c r="W37" s="55"/>
      <c r="X37" s="55"/>
    </row>
    <row r="38" spans="1:24" ht="155.25">
      <c r="A38" s="97"/>
      <c r="B38" s="299"/>
      <c r="C38" s="299"/>
      <c r="D38" s="66" t="s">
        <v>1421</v>
      </c>
      <c r="E38" s="300"/>
      <c r="F38" s="300"/>
      <c r="G38" s="63" t="s">
        <v>1422</v>
      </c>
      <c r="H38" s="63" t="s">
        <v>1423</v>
      </c>
      <c r="I38" s="66" t="s">
        <v>1418</v>
      </c>
      <c r="J38" s="60"/>
      <c r="K38" s="60"/>
      <c r="L38" s="60"/>
      <c r="M38" s="60"/>
      <c r="N38" s="60"/>
      <c r="O38" s="60"/>
      <c r="P38" s="60"/>
      <c r="Q38" s="60"/>
      <c r="R38" s="60"/>
      <c r="S38" s="60"/>
      <c r="T38" s="60"/>
      <c r="U38" s="60"/>
      <c r="V38" s="55"/>
      <c r="W38" s="55"/>
      <c r="X38" s="55"/>
    </row>
    <row r="39" spans="1:24" ht="103.5">
      <c r="A39" s="55"/>
      <c r="B39" s="299"/>
      <c r="C39" s="299"/>
      <c r="D39" s="66" t="s">
        <v>1424</v>
      </c>
      <c r="E39" s="298" t="s">
        <v>1425</v>
      </c>
      <c r="F39" s="298" t="s">
        <v>1426</v>
      </c>
      <c r="G39" s="63" t="s">
        <v>1416</v>
      </c>
      <c r="H39" s="63" t="s">
        <v>1417</v>
      </c>
      <c r="I39" s="66" t="s">
        <v>1418</v>
      </c>
      <c r="J39" s="60"/>
      <c r="K39" s="60"/>
      <c r="L39" s="60"/>
      <c r="M39" s="60"/>
      <c r="N39" s="60"/>
      <c r="O39" s="60"/>
      <c r="P39" s="60"/>
      <c r="Q39" s="60"/>
      <c r="R39" s="60"/>
      <c r="S39" s="60"/>
      <c r="T39" s="60"/>
      <c r="U39" s="60"/>
      <c r="V39" s="55"/>
      <c r="W39" s="55"/>
      <c r="X39" s="55"/>
    </row>
    <row r="40" spans="1:24" ht="103.5">
      <c r="A40" s="55"/>
      <c r="B40" s="299"/>
      <c r="C40" s="299"/>
      <c r="D40" s="399" t="s">
        <v>1427</v>
      </c>
      <c r="E40" s="299"/>
      <c r="F40" s="299"/>
      <c r="G40" s="63" t="s">
        <v>1419</v>
      </c>
      <c r="H40" s="63" t="s">
        <v>1420</v>
      </c>
      <c r="I40" s="66" t="s">
        <v>1418</v>
      </c>
      <c r="J40" s="60"/>
      <c r="K40" s="60"/>
      <c r="L40" s="60"/>
      <c r="M40" s="60"/>
      <c r="N40" s="60"/>
      <c r="O40" s="60"/>
      <c r="P40" s="60"/>
      <c r="Q40" s="60"/>
      <c r="R40" s="60"/>
      <c r="S40" s="60"/>
      <c r="T40" s="60"/>
      <c r="U40" s="60"/>
      <c r="V40" s="55"/>
      <c r="W40" s="55"/>
      <c r="X40" s="55"/>
    </row>
    <row r="41" spans="1:24">
      <c r="A41" s="55"/>
      <c r="B41" s="299"/>
      <c r="C41" s="299"/>
      <c r="D41" s="399"/>
      <c r="E41" s="300"/>
      <c r="F41" s="300"/>
      <c r="G41" s="63" t="s">
        <v>1422</v>
      </c>
      <c r="H41" s="63" t="s">
        <v>1423</v>
      </c>
      <c r="I41" s="66" t="s">
        <v>1418</v>
      </c>
      <c r="J41" s="60"/>
      <c r="K41" s="60"/>
      <c r="L41" s="60"/>
      <c r="M41" s="60"/>
      <c r="N41" s="60"/>
      <c r="O41" s="60"/>
      <c r="P41" s="60"/>
      <c r="Q41" s="60"/>
      <c r="R41" s="60"/>
      <c r="S41" s="60"/>
      <c r="T41" s="60"/>
      <c r="U41" s="60"/>
      <c r="V41" s="55"/>
      <c r="W41" s="55"/>
      <c r="X41" s="55"/>
    </row>
    <row r="42" spans="1:24" ht="69">
      <c r="A42" s="55"/>
      <c r="B42" s="299"/>
      <c r="C42" s="299"/>
      <c r="D42" s="399" t="s">
        <v>1428</v>
      </c>
      <c r="E42" s="298" t="s">
        <v>1429</v>
      </c>
      <c r="F42" s="298" t="s">
        <v>1430</v>
      </c>
      <c r="G42" s="63" t="s">
        <v>1416</v>
      </c>
      <c r="H42" s="63" t="s">
        <v>1417</v>
      </c>
      <c r="I42" s="66" t="s">
        <v>1418</v>
      </c>
      <c r="J42" s="60"/>
      <c r="K42" s="60"/>
      <c r="L42" s="60"/>
      <c r="M42" s="60"/>
      <c r="N42" s="60"/>
      <c r="O42" s="60"/>
      <c r="P42" s="60"/>
      <c r="Q42" s="60"/>
      <c r="R42" s="60"/>
      <c r="S42" s="60"/>
      <c r="T42" s="60"/>
      <c r="U42" s="60"/>
      <c r="V42" s="55"/>
      <c r="W42" s="55"/>
      <c r="X42" s="55"/>
    </row>
    <row r="43" spans="1:24" ht="103.5">
      <c r="A43" s="55"/>
      <c r="B43" s="299"/>
      <c r="C43" s="299"/>
      <c r="D43" s="399"/>
      <c r="E43" s="299"/>
      <c r="F43" s="299"/>
      <c r="G43" s="63" t="s">
        <v>1419</v>
      </c>
      <c r="H43" s="63" t="s">
        <v>1420</v>
      </c>
      <c r="I43" s="66" t="s">
        <v>1418</v>
      </c>
      <c r="J43" s="60"/>
      <c r="K43" s="60"/>
      <c r="L43" s="60"/>
      <c r="M43" s="60"/>
      <c r="N43" s="60"/>
      <c r="O43" s="60"/>
      <c r="P43" s="60"/>
      <c r="Q43" s="60"/>
      <c r="R43" s="60"/>
      <c r="S43" s="60"/>
      <c r="T43" s="60"/>
      <c r="U43" s="60"/>
      <c r="V43" s="55"/>
      <c r="W43" s="55"/>
      <c r="X43" s="55"/>
    </row>
    <row r="44" spans="1:24" ht="120.75">
      <c r="A44" s="55"/>
      <c r="B44" s="299"/>
      <c r="C44" s="299"/>
      <c r="D44" s="63" t="s">
        <v>1431</v>
      </c>
      <c r="E44" s="300"/>
      <c r="F44" s="300"/>
      <c r="G44" s="63" t="s">
        <v>1422</v>
      </c>
      <c r="H44" s="63" t="s">
        <v>1423</v>
      </c>
      <c r="I44" s="66" t="s">
        <v>1418</v>
      </c>
      <c r="J44" s="60"/>
      <c r="K44" s="60"/>
      <c r="L44" s="60"/>
      <c r="M44" s="60"/>
      <c r="N44" s="60"/>
      <c r="O44" s="60"/>
      <c r="P44" s="60"/>
      <c r="Q44" s="60"/>
      <c r="R44" s="60"/>
      <c r="S44" s="60"/>
      <c r="T44" s="60"/>
      <c r="U44" s="60"/>
      <c r="V44" s="55"/>
      <c r="W44" s="55"/>
      <c r="X44" s="55"/>
    </row>
    <row r="45" spans="1:24" ht="69">
      <c r="A45" s="55"/>
      <c r="B45" s="299"/>
      <c r="C45" s="299"/>
      <c r="D45" s="399" t="s">
        <v>1432</v>
      </c>
      <c r="E45" s="298" t="s">
        <v>1433</v>
      </c>
      <c r="F45" s="298" t="s">
        <v>1434</v>
      </c>
      <c r="G45" s="63" t="s">
        <v>1416</v>
      </c>
      <c r="H45" s="63" t="s">
        <v>1417</v>
      </c>
      <c r="I45" s="66" t="s">
        <v>1418</v>
      </c>
      <c r="J45" s="60"/>
      <c r="K45" s="60"/>
      <c r="L45" s="60"/>
      <c r="M45" s="60"/>
      <c r="N45" s="60"/>
      <c r="O45" s="60"/>
      <c r="P45" s="60"/>
      <c r="Q45" s="60"/>
      <c r="R45" s="60"/>
      <c r="S45" s="60"/>
      <c r="T45" s="60"/>
      <c r="U45" s="60"/>
      <c r="V45" s="55"/>
      <c r="W45" s="55"/>
      <c r="X45" s="55"/>
    </row>
    <row r="46" spans="1:24" ht="103.5">
      <c r="A46" s="55"/>
      <c r="B46" s="299"/>
      <c r="C46" s="299"/>
      <c r="D46" s="399"/>
      <c r="E46" s="299"/>
      <c r="F46" s="299"/>
      <c r="G46" s="63" t="s">
        <v>1419</v>
      </c>
      <c r="H46" s="63" t="s">
        <v>1420</v>
      </c>
      <c r="I46" s="66" t="s">
        <v>1418</v>
      </c>
      <c r="J46" s="60"/>
      <c r="K46" s="60"/>
      <c r="L46" s="60"/>
      <c r="M46" s="60"/>
      <c r="N46" s="60"/>
      <c r="O46" s="60"/>
      <c r="P46" s="60"/>
      <c r="Q46" s="60"/>
      <c r="R46" s="60"/>
      <c r="S46" s="60"/>
      <c r="T46" s="60"/>
      <c r="U46" s="60"/>
      <c r="V46" s="55"/>
      <c r="W46" s="55"/>
      <c r="X46" s="55"/>
    </row>
    <row r="47" spans="1:24" ht="103.5">
      <c r="A47" s="55"/>
      <c r="B47" s="299"/>
      <c r="C47" s="300"/>
      <c r="D47" s="16" t="s">
        <v>1435</v>
      </c>
      <c r="E47" s="299"/>
      <c r="F47" s="299"/>
      <c r="G47" s="63" t="s">
        <v>1422</v>
      </c>
      <c r="H47" s="63" t="s">
        <v>1423</v>
      </c>
      <c r="I47" s="66" t="s">
        <v>1418</v>
      </c>
      <c r="J47" s="60"/>
      <c r="K47" s="60"/>
      <c r="L47" s="60"/>
      <c r="M47" s="60"/>
      <c r="N47" s="60"/>
      <c r="O47" s="60"/>
      <c r="P47" s="60"/>
      <c r="Q47" s="60"/>
      <c r="R47" s="60"/>
      <c r="S47" s="60"/>
      <c r="T47" s="60"/>
      <c r="U47" s="60"/>
      <c r="V47" s="55"/>
      <c r="W47" s="55"/>
      <c r="X47" s="55"/>
    </row>
    <row r="48" spans="1:24" ht="155.25">
      <c r="A48" s="97"/>
      <c r="B48" s="299"/>
      <c r="C48" s="298" t="s">
        <v>1436</v>
      </c>
      <c r="D48" s="310" t="s">
        <v>1437</v>
      </c>
      <c r="E48" s="310" t="s">
        <v>1438</v>
      </c>
      <c r="F48" s="310" t="s">
        <v>1399</v>
      </c>
      <c r="G48" s="94" t="s">
        <v>1439</v>
      </c>
      <c r="H48" s="63" t="s">
        <v>1440</v>
      </c>
      <c r="I48" s="66" t="s">
        <v>1418</v>
      </c>
      <c r="J48" s="64"/>
      <c r="K48" s="304"/>
      <c r="L48" s="306"/>
      <c r="M48" s="55"/>
      <c r="N48" s="55"/>
      <c r="O48" s="55"/>
      <c r="P48" s="55"/>
      <c r="Q48" s="55"/>
      <c r="R48" s="55"/>
      <c r="S48" s="55"/>
      <c r="T48" s="55"/>
      <c r="U48" s="55"/>
      <c r="V48" s="55"/>
      <c r="W48" s="55"/>
      <c r="X48" s="55"/>
    </row>
    <row r="49" spans="1:24" ht="69">
      <c r="A49" s="97"/>
      <c r="B49" s="299"/>
      <c r="C49" s="299"/>
      <c r="D49" s="310"/>
      <c r="E49" s="310"/>
      <c r="F49" s="310"/>
      <c r="G49" s="63" t="s">
        <v>1441</v>
      </c>
      <c r="H49" s="63" t="s">
        <v>1440</v>
      </c>
      <c r="I49" s="66" t="s">
        <v>1418</v>
      </c>
      <c r="J49" s="55"/>
      <c r="K49" s="304"/>
      <c r="L49" s="305"/>
      <c r="M49" s="306"/>
      <c r="N49" s="55"/>
      <c r="O49" s="55"/>
      <c r="P49" s="55"/>
      <c r="Q49" s="55"/>
      <c r="R49" s="55"/>
      <c r="S49" s="55"/>
      <c r="T49" s="55"/>
      <c r="U49" s="55"/>
      <c r="V49" s="55"/>
      <c r="W49" s="55"/>
      <c r="X49" s="55"/>
    </row>
    <row r="50" spans="1:24" ht="69">
      <c r="A50" s="97"/>
      <c r="B50" s="299"/>
      <c r="C50" s="299"/>
      <c r="D50" s="310"/>
      <c r="E50" s="310"/>
      <c r="F50" s="310"/>
      <c r="G50" s="63" t="s">
        <v>1442</v>
      </c>
      <c r="H50" s="63" t="s">
        <v>1440</v>
      </c>
      <c r="I50" s="66" t="s">
        <v>1418</v>
      </c>
      <c r="J50" s="55"/>
      <c r="K50" s="55"/>
      <c r="L50" s="55"/>
      <c r="M50" s="304"/>
      <c r="N50" s="305"/>
      <c r="O50" s="306"/>
      <c r="P50" s="55"/>
      <c r="Q50" s="55"/>
      <c r="R50" s="55"/>
      <c r="S50" s="55"/>
      <c r="T50" s="55"/>
      <c r="U50" s="55"/>
      <c r="V50" s="55"/>
      <c r="W50" s="55"/>
      <c r="X50" s="55"/>
    </row>
    <row r="51" spans="1:24" ht="51.75">
      <c r="A51" s="97"/>
      <c r="B51" s="299"/>
      <c r="C51" s="299"/>
      <c r="D51" s="310"/>
      <c r="E51" s="310"/>
      <c r="F51" s="310"/>
      <c r="G51" s="63" t="s">
        <v>1443</v>
      </c>
      <c r="H51" s="63" t="s">
        <v>1440</v>
      </c>
      <c r="I51" s="66" t="s">
        <v>1418</v>
      </c>
      <c r="J51" s="55"/>
      <c r="K51" s="55"/>
      <c r="L51" s="55"/>
      <c r="M51" s="55"/>
      <c r="N51" s="304"/>
      <c r="O51" s="305"/>
      <c r="P51" s="306"/>
      <c r="Q51" s="55"/>
      <c r="R51" s="55"/>
      <c r="S51" s="55"/>
      <c r="T51" s="55"/>
      <c r="U51" s="55"/>
      <c r="V51" s="55"/>
      <c r="W51" s="55"/>
      <c r="X51" s="55"/>
    </row>
    <row r="52" spans="1:24" ht="51.75">
      <c r="A52" s="97"/>
      <c r="B52" s="299"/>
      <c r="C52" s="299"/>
      <c r="D52" s="310"/>
      <c r="E52" s="310"/>
      <c r="F52" s="310"/>
      <c r="G52" s="63" t="s">
        <v>1444</v>
      </c>
      <c r="H52" s="63" t="s">
        <v>1440</v>
      </c>
      <c r="I52" s="66" t="s">
        <v>1418</v>
      </c>
      <c r="J52" s="55"/>
      <c r="K52" s="55"/>
      <c r="L52" s="55"/>
      <c r="M52" s="55"/>
      <c r="N52" s="55"/>
      <c r="O52" s="55"/>
      <c r="P52" s="304"/>
      <c r="Q52" s="305"/>
      <c r="R52" s="306"/>
      <c r="S52" s="55"/>
      <c r="T52" s="55"/>
      <c r="U52" s="55"/>
      <c r="V52" s="55"/>
      <c r="W52" s="55"/>
      <c r="X52" s="55"/>
    </row>
    <row r="53" spans="1:24" ht="51.75">
      <c r="A53" s="97"/>
      <c r="B53" s="299"/>
      <c r="C53" s="299"/>
      <c r="D53" s="63"/>
      <c r="E53" s="310"/>
      <c r="F53" s="310"/>
      <c r="G53" s="63" t="s">
        <v>1445</v>
      </c>
      <c r="H53" s="63"/>
      <c r="I53" s="66" t="s">
        <v>1418</v>
      </c>
      <c r="J53" s="55"/>
      <c r="K53" s="55"/>
      <c r="L53" s="60"/>
      <c r="M53" s="55"/>
      <c r="N53" s="55"/>
      <c r="O53" s="55"/>
      <c r="P53" s="55"/>
      <c r="Q53" s="55"/>
      <c r="R53" s="55"/>
      <c r="S53" s="55"/>
      <c r="T53" s="64"/>
      <c r="U53" s="55"/>
      <c r="V53" s="55"/>
      <c r="W53" s="55"/>
      <c r="X53" s="55"/>
    </row>
    <row r="54" spans="1:24" ht="69">
      <c r="A54" s="97"/>
      <c r="B54" s="300"/>
      <c r="C54" s="300"/>
      <c r="D54" s="63"/>
      <c r="E54" s="310"/>
      <c r="F54" s="310"/>
      <c r="G54" s="63" t="s">
        <v>1409</v>
      </c>
      <c r="H54" s="63"/>
      <c r="I54" s="66" t="s">
        <v>1418</v>
      </c>
      <c r="J54" s="55"/>
      <c r="K54" s="55"/>
      <c r="L54" s="60"/>
      <c r="M54" s="55"/>
      <c r="N54" s="55"/>
      <c r="O54" s="55"/>
      <c r="P54" s="55"/>
      <c r="Q54" s="55"/>
      <c r="R54" s="55"/>
      <c r="S54" s="55"/>
      <c r="T54" s="55"/>
      <c r="U54" s="55"/>
      <c r="V54" s="55"/>
      <c r="W54" s="55"/>
      <c r="X54" s="55"/>
    </row>
    <row r="55" spans="1:24" ht="17.25">
      <c r="A55" s="633"/>
      <c r="B55" s="634"/>
      <c r="C55" s="634"/>
      <c r="D55" s="634"/>
      <c r="E55" s="634"/>
      <c r="F55" s="634"/>
      <c r="G55" s="634"/>
      <c r="H55" s="634"/>
      <c r="I55" s="634"/>
      <c r="J55" s="634"/>
      <c r="K55" s="634"/>
      <c r="L55" s="634"/>
      <c r="M55" s="634"/>
      <c r="N55" s="634"/>
      <c r="O55" s="634"/>
      <c r="P55" s="634"/>
      <c r="Q55" s="634"/>
      <c r="R55" s="634"/>
      <c r="S55" s="634"/>
      <c r="T55" s="634"/>
      <c r="U55" s="634"/>
      <c r="V55" s="634"/>
      <c r="W55" s="634"/>
      <c r="X55" s="635"/>
    </row>
    <row r="56" spans="1:24" ht="24.75">
      <c r="A56" s="437" t="s">
        <v>1446</v>
      </c>
      <c r="B56" s="437"/>
      <c r="C56" s="437"/>
      <c r="D56" s="437"/>
      <c r="E56" s="437"/>
      <c r="F56" s="437"/>
      <c r="G56" s="437"/>
      <c r="H56" s="437"/>
      <c r="I56" s="437"/>
      <c r="J56" s="437"/>
      <c r="K56" s="437"/>
      <c r="L56" s="437"/>
      <c r="M56" s="437"/>
      <c r="N56" s="437"/>
      <c r="O56" s="437"/>
      <c r="P56" s="437"/>
      <c r="Q56" s="437"/>
      <c r="R56" s="437"/>
      <c r="S56" s="437"/>
      <c r="T56" s="437"/>
      <c r="U56" s="437"/>
      <c r="V56" s="437"/>
      <c r="W56" s="437"/>
      <c r="X56" s="437"/>
    </row>
    <row r="57" spans="1:24" ht="24.75">
      <c r="A57" s="640"/>
      <c r="B57" s="641"/>
      <c r="C57" s="641"/>
      <c r="D57" s="641"/>
      <c r="E57" s="641"/>
      <c r="F57" s="641"/>
      <c r="G57" s="641"/>
      <c r="H57" s="641"/>
      <c r="I57" s="641"/>
      <c r="J57" s="641"/>
      <c r="K57" s="641"/>
      <c r="L57" s="641"/>
      <c r="M57" s="641"/>
      <c r="N57" s="641"/>
      <c r="O57" s="641"/>
      <c r="P57" s="641"/>
      <c r="Q57" s="641"/>
      <c r="R57" s="641"/>
      <c r="S57" s="641"/>
      <c r="T57" s="641"/>
      <c r="U57" s="641"/>
      <c r="V57" s="641"/>
      <c r="W57" s="641"/>
      <c r="X57" s="642"/>
    </row>
    <row r="58" spans="1:24" ht="17.25">
      <c r="A58" s="232">
        <v>1</v>
      </c>
      <c r="B58" s="233">
        <v>2</v>
      </c>
      <c r="C58" s="233"/>
      <c r="D58" s="233">
        <v>3</v>
      </c>
      <c r="E58" s="233">
        <v>5</v>
      </c>
      <c r="F58" s="234">
        <v>6</v>
      </c>
      <c r="G58" s="234">
        <v>7</v>
      </c>
      <c r="H58" s="234">
        <v>8</v>
      </c>
      <c r="I58" s="233">
        <v>9</v>
      </c>
      <c r="J58" s="436">
        <v>10</v>
      </c>
      <c r="K58" s="436"/>
      <c r="L58" s="436"/>
      <c r="M58" s="436"/>
      <c r="N58" s="436"/>
      <c r="O58" s="436"/>
      <c r="P58" s="436"/>
      <c r="Q58" s="436"/>
      <c r="R58" s="436"/>
      <c r="S58" s="436"/>
      <c r="T58" s="436"/>
      <c r="U58" s="436"/>
      <c r="V58" s="436">
        <v>11</v>
      </c>
      <c r="W58" s="436"/>
      <c r="X58" s="436"/>
    </row>
    <row r="59" spans="1:24" ht="17.25">
      <c r="A59" s="316" t="s">
        <v>2</v>
      </c>
      <c r="B59" s="317" t="s">
        <v>3</v>
      </c>
      <c r="C59" s="317" t="s">
        <v>4</v>
      </c>
      <c r="D59" s="317" t="s">
        <v>5</v>
      </c>
      <c r="E59" s="316" t="s">
        <v>6</v>
      </c>
      <c r="F59" s="317" t="s">
        <v>7</v>
      </c>
      <c r="G59" s="317" t="s">
        <v>8</v>
      </c>
      <c r="H59" s="317" t="s">
        <v>9</v>
      </c>
      <c r="I59" s="317" t="s">
        <v>10</v>
      </c>
      <c r="J59" s="316" t="s">
        <v>11</v>
      </c>
      <c r="K59" s="316"/>
      <c r="L59" s="316"/>
      <c r="M59" s="316"/>
      <c r="N59" s="316"/>
      <c r="O59" s="316"/>
      <c r="P59" s="316"/>
      <c r="Q59" s="316"/>
      <c r="R59" s="316"/>
      <c r="S59" s="316"/>
      <c r="T59" s="316"/>
      <c r="U59" s="316"/>
      <c r="V59" s="316" t="s">
        <v>12</v>
      </c>
      <c r="W59" s="316"/>
      <c r="X59" s="316"/>
    </row>
    <row r="60" spans="1:24" ht="17.25">
      <c r="A60" s="316"/>
      <c r="B60" s="317"/>
      <c r="C60" s="317"/>
      <c r="D60" s="317"/>
      <c r="E60" s="316"/>
      <c r="F60" s="317"/>
      <c r="G60" s="317"/>
      <c r="H60" s="317"/>
      <c r="I60" s="317"/>
      <c r="J60" s="320" t="s">
        <v>13</v>
      </c>
      <c r="K60" s="320"/>
      <c r="L60" s="320"/>
      <c r="M60" s="320" t="s">
        <v>14</v>
      </c>
      <c r="N60" s="320"/>
      <c r="O60" s="320"/>
      <c r="P60" s="320" t="s">
        <v>15</v>
      </c>
      <c r="Q60" s="320"/>
      <c r="R60" s="320"/>
      <c r="S60" s="320" t="s">
        <v>16</v>
      </c>
      <c r="T60" s="320"/>
      <c r="U60" s="320"/>
      <c r="V60" s="317" t="s">
        <v>17</v>
      </c>
      <c r="W60" s="321" t="s">
        <v>18</v>
      </c>
      <c r="X60" s="321"/>
    </row>
    <row r="61" spans="1:24" ht="17.25">
      <c r="A61" s="316"/>
      <c r="B61" s="317"/>
      <c r="C61" s="317"/>
      <c r="D61" s="317"/>
      <c r="E61" s="316"/>
      <c r="F61" s="317"/>
      <c r="G61" s="317"/>
      <c r="H61" s="317"/>
      <c r="I61" s="317"/>
      <c r="J61" s="10">
        <v>1</v>
      </c>
      <c r="K61" s="10">
        <v>2</v>
      </c>
      <c r="L61" s="10">
        <v>3</v>
      </c>
      <c r="M61" s="10">
        <v>4</v>
      </c>
      <c r="N61" s="10">
        <v>5</v>
      </c>
      <c r="O61" s="10">
        <v>6</v>
      </c>
      <c r="P61" s="10">
        <v>7</v>
      </c>
      <c r="Q61" s="10">
        <v>8</v>
      </c>
      <c r="R61" s="10">
        <v>9</v>
      </c>
      <c r="S61" s="10">
        <v>10</v>
      </c>
      <c r="T61" s="10">
        <v>11</v>
      </c>
      <c r="U61" s="10">
        <v>12</v>
      </c>
      <c r="V61" s="317"/>
      <c r="W61" s="10" t="s">
        <v>19</v>
      </c>
      <c r="X61" s="10" t="s">
        <v>20</v>
      </c>
    </row>
    <row r="62" spans="1:24" ht="155.25">
      <c r="A62" s="398"/>
      <c r="B62" s="66" t="s">
        <v>187</v>
      </c>
      <c r="C62" s="66" t="s">
        <v>1447</v>
      </c>
      <c r="D62" s="430" t="s">
        <v>1448</v>
      </c>
      <c r="E62" s="310" t="s">
        <v>1449</v>
      </c>
      <c r="F62" s="310" t="s">
        <v>1450</v>
      </c>
      <c r="G62" s="66" t="s">
        <v>1451</v>
      </c>
      <c r="H62" s="66" t="s">
        <v>1452</v>
      </c>
      <c r="I62" s="66" t="s">
        <v>1453</v>
      </c>
      <c r="J62" s="428">
        <v>0.30199999999999999</v>
      </c>
      <c r="K62" s="428">
        <f>+J62+0.7/4</f>
        <v>0.47699999999999998</v>
      </c>
      <c r="L62" s="428">
        <f>+K62+0.7/4</f>
        <v>0.65199999999999991</v>
      </c>
      <c r="M62" s="428">
        <f t="shared" ref="M62:N62" si="0">+L62+0.7/4</f>
        <v>0.82699999999999996</v>
      </c>
      <c r="N62" s="428">
        <f t="shared" si="0"/>
        <v>1.002</v>
      </c>
      <c r="O62" s="67"/>
      <c r="P62" s="67"/>
      <c r="Q62" s="67"/>
      <c r="R62" s="67"/>
      <c r="S62" s="67"/>
      <c r="T62" s="67"/>
      <c r="U62" s="67"/>
      <c r="V62" s="65"/>
      <c r="W62" s="65"/>
      <c r="X62" s="235"/>
    </row>
    <row r="63" spans="1:24" ht="69">
      <c r="A63" s="398"/>
      <c r="B63" s="66"/>
      <c r="C63" s="66"/>
      <c r="D63" s="430"/>
      <c r="E63" s="310"/>
      <c r="F63" s="310"/>
      <c r="G63" s="66" t="s">
        <v>1454</v>
      </c>
      <c r="H63" s="66" t="s">
        <v>1452</v>
      </c>
      <c r="I63" s="66" t="s">
        <v>1455</v>
      </c>
      <c r="J63" s="428"/>
      <c r="K63" s="428"/>
      <c r="L63" s="428"/>
      <c r="M63" s="428"/>
      <c r="N63" s="428"/>
      <c r="O63" s="55"/>
      <c r="P63" s="55"/>
      <c r="Q63" s="55"/>
      <c r="R63" s="55"/>
      <c r="S63" s="55"/>
      <c r="T63" s="55"/>
      <c r="U63" s="55"/>
      <c r="V63" s="65"/>
      <c r="W63" s="65"/>
      <c r="X63" s="235"/>
    </row>
    <row r="64" spans="1:24" ht="69">
      <c r="A64" s="398"/>
      <c r="B64" s="66"/>
      <c r="C64" s="66"/>
      <c r="D64" s="430"/>
      <c r="E64" s="310"/>
      <c r="F64" s="310"/>
      <c r="G64" s="66" t="s">
        <v>1456</v>
      </c>
      <c r="H64" s="66" t="s">
        <v>1452</v>
      </c>
      <c r="I64" s="66" t="s">
        <v>1453</v>
      </c>
      <c r="J64" s="428"/>
      <c r="K64" s="428"/>
      <c r="L64" s="428"/>
      <c r="M64" s="428"/>
      <c r="N64" s="428"/>
      <c r="O64" s="55"/>
      <c r="P64" s="55"/>
      <c r="Q64" s="55"/>
      <c r="R64" s="55"/>
      <c r="S64" s="55"/>
      <c r="T64" s="55"/>
      <c r="U64" s="55"/>
      <c r="V64" s="65"/>
      <c r="W64" s="65"/>
      <c r="X64" s="235"/>
    </row>
    <row r="65" spans="1:24" ht="51.75">
      <c r="A65" s="398"/>
      <c r="B65" s="66"/>
      <c r="C65" s="66"/>
      <c r="D65" s="430"/>
      <c r="E65" s="310"/>
      <c r="F65" s="310"/>
      <c r="G65" s="66" t="s">
        <v>1457</v>
      </c>
      <c r="H65" s="66" t="s">
        <v>1458</v>
      </c>
      <c r="I65" s="66" t="s">
        <v>1455</v>
      </c>
      <c r="J65" s="428"/>
      <c r="K65" s="428"/>
      <c r="L65" s="428"/>
      <c r="M65" s="428"/>
      <c r="N65" s="428"/>
      <c r="O65" s="55"/>
      <c r="P65" s="55"/>
      <c r="Q65" s="55"/>
      <c r="R65" s="55"/>
      <c r="S65" s="55"/>
      <c r="T65" s="55"/>
      <c r="U65" s="55"/>
      <c r="V65" s="55"/>
      <c r="W65" s="63"/>
      <c r="X65" s="235"/>
    </row>
    <row r="66" spans="1:24" ht="51.75">
      <c r="A66" s="398"/>
      <c r="B66" s="66"/>
      <c r="C66" s="66"/>
      <c r="D66" s="430"/>
      <c r="E66" s="310"/>
      <c r="F66" s="310"/>
      <c r="G66" s="66" t="s">
        <v>1459</v>
      </c>
      <c r="H66" s="66" t="s">
        <v>1460</v>
      </c>
      <c r="I66" s="66" t="s">
        <v>1455</v>
      </c>
      <c r="J66" s="428"/>
      <c r="K66" s="428"/>
      <c r="L66" s="428"/>
      <c r="M66" s="428"/>
      <c r="N66" s="428"/>
      <c r="O66" s="55"/>
      <c r="P66" s="55"/>
      <c r="Q66" s="55"/>
      <c r="R66" s="55"/>
      <c r="S66" s="55"/>
      <c r="T66" s="55"/>
      <c r="U66" s="55"/>
      <c r="V66" s="55"/>
      <c r="W66" s="55"/>
      <c r="X66" s="75"/>
    </row>
    <row r="67" spans="1:24" ht="69">
      <c r="A67" s="398"/>
      <c r="B67" s="66"/>
      <c r="C67" s="66"/>
      <c r="D67" s="430"/>
      <c r="E67" s="435" t="s">
        <v>1449</v>
      </c>
      <c r="F67" s="310"/>
      <c r="G67" s="66" t="s">
        <v>1461</v>
      </c>
      <c r="H67" s="66" t="s">
        <v>1452</v>
      </c>
      <c r="I67" s="66" t="s">
        <v>1462</v>
      </c>
      <c r="J67" s="428">
        <v>0.5</v>
      </c>
      <c r="K67" s="428">
        <f>+J67+0.166666666666667</f>
        <v>0.66666666666666696</v>
      </c>
      <c r="L67" s="428">
        <f>+K67+0.166666666666667</f>
        <v>0.83333333333333393</v>
      </c>
      <c r="M67" s="428">
        <f t="shared" ref="M67" si="1">+L67+0.166666666666667</f>
        <v>1.0000000000000009</v>
      </c>
      <c r="N67" s="55"/>
      <c r="O67" s="55"/>
      <c r="P67" s="55"/>
      <c r="Q67" s="55"/>
      <c r="R67" s="55"/>
      <c r="S67" s="55"/>
      <c r="T67" s="55"/>
      <c r="U67" s="55"/>
      <c r="V67" s="65"/>
      <c r="W67" s="65"/>
      <c r="X67" s="235"/>
    </row>
    <row r="68" spans="1:24" ht="69">
      <c r="A68" s="398"/>
      <c r="B68" s="66"/>
      <c r="C68" s="66"/>
      <c r="D68" s="430"/>
      <c r="E68" s="435"/>
      <c r="F68" s="310"/>
      <c r="G68" s="66" t="s">
        <v>1454</v>
      </c>
      <c r="H68" s="66" t="s">
        <v>1452</v>
      </c>
      <c r="I68" s="66" t="s">
        <v>1463</v>
      </c>
      <c r="J68" s="428"/>
      <c r="K68" s="428"/>
      <c r="L68" s="428"/>
      <c r="M68" s="428"/>
      <c r="N68" s="55"/>
      <c r="O68" s="55"/>
      <c r="P68" s="55"/>
      <c r="Q68" s="55"/>
      <c r="R68" s="55"/>
      <c r="S68" s="55"/>
      <c r="T68" s="55"/>
      <c r="U68" s="55"/>
      <c r="V68" s="65"/>
      <c r="W68" s="75"/>
      <c r="X68" s="235"/>
    </row>
    <row r="69" spans="1:24" ht="69">
      <c r="A69" s="398"/>
      <c r="B69" s="66"/>
      <c r="C69" s="66"/>
      <c r="D69" s="430"/>
      <c r="E69" s="435"/>
      <c r="F69" s="310"/>
      <c r="G69" s="66" t="s">
        <v>1456</v>
      </c>
      <c r="H69" s="66" t="s">
        <v>1452</v>
      </c>
      <c r="I69" s="66" t="s">
        <v>1462</v>
      </c>
      <c r="J69" s="428"/>
      <c r="K69" s="428"/>
      <c r="L69" s="428"/>
      <c r="M69" s="428"/>
      <c r="N69" s="55"/>
      <c r="O69" s="55"/>
      <c r="P69" s="55"/>
      <c r="Q69" s="55"/>
      <c r="R69" s="55"/>
      <c r="S69" s="55"/>
      <c r="T69" s="55"/>
      <c r="U69" s="55"/>
      <c r="V69" s="65"/>
      <c r="W69" s="65"/>
      <c r="X69" s="235"/>
    </row>
    <row r="70" spans="1:24" ht="51.75">
      <c r="A70" s="398"/>
      <c r="B70" s="66"/>
      <c r="C70" s="66"/>
      <c r="D70" s="430"/>
      <c r="E70" s="435"/>
      <c r="F70" s="310"/>
      <c r="G70" s="66" t="s">
        <v>1457</v>
      </c>
      <c r="H70" s="66" t="s">
        <v>1458</v>
      </c>
      <c r="I70" s="66" t="s">
        <v>1463</v>
      </c>
      <c r="J70" s="428"/>
      <c r="K70" s="428"/>
      <c r="L70" s="428"/>
      <c r="M70" s="428"/>
      <c r="N70" s="55"/>
      <c r="O70" s="55"/>
      <c r="P70" s="55"/>
      <c r="Q70" s="55"/>
      <c r="R70" s="55"/>
      <c r="S70" s="55"/>
      <c r="T70" s="55"/>
      <c r="U70" s="55"/>
      <c r="V70" s="55"/>
      <c r="W70" s="54"/>
      <c r="X70" s="235"/>
    </row>
    <row r="71" spans="1:24" ht="51.75">
      <c r="A71" s="398"/>
      <c r="B71" s="66"/>
      <c r="C71" s="66"/>
      <c r="D71" s="430"/>
      <c r="E71" s="435"/>
      <c r="F71" s="310"/>
      <c r="G71" s="66" t="s">
        <v>1459</v>
      </c>
      <c r="H71" s="66" t="s">
        <v>1460</v>
      </c>
      <c r="I71" s="66" t="s">
        <v>1463</v>
      </c>
      <c r="J71" s="428"/>
      <c r="K71" s="428"/>
      <c r="L71" s="428"/>
      <c r="M71" s="428"/>
      <c r="N71" s="55"/>
      <c r="O71" s="55"/>
      <c r="P71" s="55"/>
      <c r="Q71" s="55"/>
      <c r="R71" s="55"/>
      <c r="S71" s="55"/>
      <c r="T71" s="55"/>
      <c r="U71" s="55"/>
      <c r="V71" s="55"/>
      <c r="W71" s="55"/>
      <c r="X71" s="55"/>
    </row>
    <row r="72" spans="1:24" ht="120.75">
      <c r="A72" s="338"/>
      <c r="B72" s="66"/>
      <c r="C72" s="66"/>
      <c r="D72" s="430"/>
      <c r="E72" s="430" t="s">
        <v>1464</v>
      </c>
      <c r="F72" s="310"/>
      <c r="G72" s="66" t="s">
        <v>1465</v>
      </c>
      <c r="H72" s="66" t="s">
        <v>1452</v>
      </c>
      <c r="I72" s="66" t="s">
        <v>1466</v>
      </c>
      <c r="J72" s="428">
        <v>0.30070000000000002</v>
      </c>
      <c r="K72" s="428">
        <f>+J72+0.7/11</f>
        <v>0.36433636363636368</v>
      </c>
      <c r="L72" s="428">
        <f t="shared" ref="L72:U72" si="2">+K72+0.7/11</f>
        <v>0.42797272727272728</v>
      </c>
      <c r="M72" s="428">
        <f t="shared" si="2"/>
        <v>0.49160909090909088</v>
      </c>
      <c r="N72" s="428">
        <f t="shared" si="2"/>
        <v>0.55524545454545449</v>
      </c>
      <c r="O72" s="428">
        <f t="shared" si="2"/>
        <v>0.61888181818181809</v>
      </c>
      <c r="P72" s="428">
        <f t="shared" si="2"/>
        <v>0.68251818181818169</v>
      </c>
      <c r="Q72" s="428">
        <f t="shared" si="2"/>
        <v>0.74615454545454529</v>
      </c>
      <c r="R72" s="428">
        <f t="shared" si="2"/>
        <v>0.80979090909090889</v>
      </c>
      <c r="S72" s="428">
        <f t="shared" si="2"/>
        <v>0.8734272727272725</v>
      </c>
      <c r="T72" s="428">
        <f t="shared" si="2"/>
        <v>0.9370636363636361</v>
      </c>
      <c r="U72" s="428">
        <f t="shared" si="2"/>
        <v>1.0006999999999997</v>
      </c>
      <c r="V72" s="65"/>
      <c r="W72" s="65"/>
      <c r="X72" s="235"/>
    </row>
    <row r="73" spans="1:24" ht="69">
      <c r="A73" s="338"/>
      <c r="B73" s="66"/>
      <c r="C73" s="66"/>
      <c r="D73" s="430"/>
      <c r="E73" s="430"/>
      <c r="F73" s="310"/>
      <c r="G73" s="66" t="s">
        <v>1454</v>
      </c>
      <c r="H73" s="66" t="s">
        <v>1452</v>
      </c>
      <c r="I73" s="66" t="s">
        <v>1455</v>
      </c>
      <c r="J73" s="428"/>
      <c r="K73" s="428"/>
      <c r="L73" s="428"/>
      <c r="M73" s="428"/>
      <c r="N73" s="428"/>
      <c r="O73" s="428"/>
      <c r="P73" s="428"/>
      <c r="Q73" s="428"/>
      <c r="R73" s="428"/>
      <c r="S73" s="428"/>
      <c r="T73" s="428"/>
      <c r="U73" s="428"/>
      <c r="V73" s="65"/>
      <c r="W73" s="65"/>
      <c r="X73" s="235"/>
    </row>
    <row r="74" spans="1:24" ht="69">
      <c r="A74" s="338"/>
      <c r="B74" s="66"/>
      <c r="C74" s="66"/>
      <c r="D74" s="430"/>
      <c r="E74" s="430"/>
      <c r="F74" s="310"/>
      <c r="G74" s="66" t="s">
        <v>1456</v>
      </c>
      <c r="H74" s="66" t="s">
        <v>1452</v>
      </c>
      <c r="I74" s="66" t="s">
        <v>1466</v>
      </c>
      <c r="J74" s="428"/>
      <c r="K74" s="428"/>
      <c r="L74" s="428"/>
      <c r="M74" s="428"/>
      <c r="N74" s="428"/>
      <c r="O74" s="428"/>
      <c r="P74" s="428"/>
      <c r="Q74" s="428"/>
      <c r="R74" s="428"/>
      <c r="S74" s="428"/>
      <c r="T74" s="428"/>
      <c r="U74" s="428"/>
      <c r="V74" s="65"/>
      <c r="W74" s="65"/>
      <c r="X74" s="235"/>
    </row>
    <row r="75" spans="1:24" ht="51.75">
      <c r="A75" s="338"/>
      <c r="B75" s="66"/>
      <c r="C75" s="66"/>
      <c r="D75" s="430"/>
      <c r="E75" s="430"/>
      <c r="F75" s="310"/>
      <c r="G75" s="66" t="s">
        <v>1457</v>
      </c>
      <c r="H75" s="66" t="s">
        <v>1458</v>
      </c>
      <c r="I75" s="66" t="s">
        <v>1455</v>
      </c>
      <c r="J75" s="428"/>
      <c r="K75" s="428"/>
      <c r="L75" s="428"/>
      <c r="M75" s="428"/>
      <c r="N75" s="428"/>
      <c r="O75" s="428"/>
      <c r="P75" s="428"/>
      <c r="Q75" s="428"/>
      <c r="R75" s="428"/>
      <c r="S75" s="428"/>
      <c r="T75" s="428"/>
      <c r="U75" s="428"/>
      <c r="V75" s="55"/>
      <c r="W75" s="54"/>
      <c r="X75" s="68"/>
    </row>
    <row r="76" spans="1:24" ht="51.75">
      <c r="A76" s="338"/>
      <c r="B76" s="66"/>
      <c r="C76" s="66"/>
      <c r="D76" s="430"/>
      <c r="E76" s="430"/>
      <c r="F76" s="310"/>
      <c r="G76" s="66" t="s">
        <v>1459</v>
      </c>
      <c r="H76" s="66" t="s">
        <v>1460</v>
      </c>
      <c r="I76" s="66" t="s">
        <v>1455</v>
      </c>
      <c r="J76" s="428"/>
      <c r="K76" s="428"/>
      <c r="L76" s="428"/>
      <c r="M76" s="428"/>
      <c r="N76" s="428"/>
      <c r="O76" s="428"/>
      <c r="P76" s="428"/>
      <c r="Q76" s="428"/>
      <c r="R76" s="428"/>
      <c r="S76" s="428"/>
      <c r="T76" s="428"/>
      <c r="U76" s="428"/>
      <c r="V76" s="55"/>
      <c r="W76" s="55"/>
      <c r="X76" s="55"/>
    </row>
    <row r="77" spans="1:24" ht="120.75">
      <c r="A77" s="55"/>
      <c r="B77" s="66"/>
      <c r="C77" s="66"/>
      <c r="D77" s="191" t="s">
        <v>1467</v>
      </c>
      <c r="E77" s="310" t="s">
        <v>1449</v>
      </c>
      <c r="F77" s="310"/>
      <c r="G77" s="66" t="s">
        <v>1468</v>
      </c>
      <c r="H77" s="66" t="s">
        <v>1452</v>
      </c>
      <c r="I77" s="66" t="s">
        <v>1469</v>
      </c>
      <c r="J77" s="428">
        <v>0.12</v>
      </c>
      <c r="K77" s="428">
        <f>+J77+0.88/6</f>
        <v>0.26666666666666666</v>
      </c>
      <c r="L77" s="428">
        <f t="shared" ref="L77:P77" si="3">+K77+0.88/6</f>
        <v>0.41333333333333333</v>
      </c>
      <c r="M77" s="428">
        <f t="shared" si="3"/>
        <v>0.56000000000000005</v>
      </c>
      <c r="N77" s="428">
        <f t="shared" si="3"/>
        <v>0.70666666666666678</v>
      </c>
      <c r="O77" s="428">
        <f t="shared" si="3"/>
        <v>0.8533333333333335</v>
      </c>
      <c r="P77" s="428">
        <f t="shared" si="3"/>
        <v>1.0000000000000002</v>
      </c>
      <c r="Q77" s="55"/>
      <c r="R77" s="55"/>
      <c r="S77" s="55"/>
      <c r="T77" s="55"/>
      <c r="U77" s="55"/>
      <c r="V77" s="65"/>
      <c r="W77" s="65"/>
      <c r="X77" s="68"/>
    </row>
    <row r="78" spans="1:24" ht="69">
      <c r="A78" s="55"/>
      <c r="B78" s="66"/>
      <c r="C78" s="66"/>
      <c r="D78" s="191"/>
      <c r="E78" s="310"/>
      <c r="F78" s="310"/>
      <c r="G78" s="66" t="s">
        <v>1454</v>
      </c>
      <c r="H78" s="66" t="s">
        <v>1452</v>
      </c>
      <c r="I78" s="66" t="s">
        <v>1463</v>
      </c>
      <c r="J78" s="428"/>
      <c r="K78" s="428"/>
      <c r="L78" s="428"/>
      <c r="M78" s="428"/>
      <c r="N78" s="428"/>
      <c r="O78" s="428"/>
      <c r="P78" s="428"/>
      <c r="Q78" s="55"/>
      <c r="R78" s="55"/>
      <c r="S78" s="55"/>
      <c r="T78" s="55"/>
      <c r="U78" s="55"/>
      <c r="V78" s="65"/>
      <c r="W78" s="65"/>
      <c r="X78" s="68"/>
    </row>
    <row r="79" spans="1:24" ht="69">
      <c r="A79" s="55"/>
      <c r="B79" s="66"/>
      <c r="C79" s="66"/>
      <c r="D79" s="191"/>
      <c r="E79" s="310"/>
      <c r="F79" s="310"/>
      <c r="G79" s="66" t="s">
        <v>1456</v>
      </c>
      <c r="H79" s="66" t="s">
        <v>1452</v>
      </c>
      <c r="I79" s="66" t="s">
        <v>1469</v>
      </c>
      <c r="J79" s="428"/>
      <c r="K79" s="428"/>
      <c r="L79" s="428"/>
      <c r="M79" s="428"/>
      <c r="N79" s="428"/>
      <c r="O79" s="428"/>
      <c r="P79" s="428"/>
      <c r="Q79" s="55"/>
      <c r="R79" s="55"/>
      <c r="S79" s="55"/>
      <c r="T79" s="55"/>
      <c r="U79" s="55"/>
      <c r="V79" s="65"/>
      <c r="W79" s="65"/>
      <c r="X79" s="68"/>
    </row>
    <row r="80" spans="1:24" ht="51.75">
      <c r="A80" s="55"/>
      <c r="B80" s="66"/>
      <c r="C80" s="66"/>
      <c r="D80" s="191"/>
      <c r="E80" s="310"/>
      <c r="F80" s="310"/>
      <c r="G80" s="66" t="s">
        <v>1457</v>
      </c>
      <c r="H80" s="66" t="s">
        <v>1458</v>
      </c>
      <c r="I80" s="66" t="s">
        <v>1463</v>
      </c>
      <c r="J80" s="428"/>
      <c r="K80" s="428"/>
      <c r="L80" s="428"/>
      <c r="M80" s="428"/>
      <c r="N80" s="428"/>
      <c r="O80" s="428"/>
      <c r="P80" s="428"/>
      <c r="Q80" s="55"/>
      <c r="R80" s="55"/>
      <c r="S80" s="55"/>
      <c r="T80" s="55"/>
      <c r="U80" s="55"/>
      <c r="V80" s="55"/>
      <c r="W80" s="54"/>
      <c r="X80" s="68"/>
    </row>
    <row r="81" spans="1:24" ht="51.75">
      <c r="A81" s="55"/>
      <c r="B81" s="66"/>
      <c r="C81" s="66"/>
      <c r="D81" s="191"/>
      <c r="E81" s="310"/>
      <c r="F81" s="310"/>
      <c r="G81" s="66" t="s">
        <v>1459</v>
      </c>
      <c r="H81" s="66" t="s">
        <v>1460</v>
      </c>
      <c r="I81" s="66" t="s">
        <v>1463</v>
      </c>
      <c r="J81" s="428"/>
      <c r="K81" s="428"/>
      <c r="L81" s="428"/>
      <c r="M81" s="428"/>
      <c r="N81" s="428"/>
      <c r="O81" s="428"/>
      <c r="P81" s="428"/>
      <c r="Q81" s="55"/>
      <c r="R81" s="55"/>
      <c r="S81" s="55"/>
      <c r="T81" s="55"/>
      <c r="U81" s="55"/>
      <c r="V81" s="55"/>
      <c r="W81" s="55"/>
      <c r="X81" s="55"/>
    </row>
    <row r="82" spans="1:24" ht="103.5">
      <c r="A82" s="338"/>
      <c r="B82" s="66"/>
      <c r="C82" s="66"/>
      <c r="D82" s="191"/>
      <c r="E82" s="430" t="s">
        <v>1470</v>
      </c>
      <c r="F82" s="310" t="s">
        <v>1471</v>
      </c>
      <c r="G82" s="66" t="s">
        <v>1472</v>
      </c>
      <c r="H82" s="66" t="s">
        <v>1452</v>
      </c>
      <c r="I82" s="66" t="s">
        <v>1473</v>
      </c>
      <c r="J82" s="428">
        <v>0.48149999999999998</v>
      </c>
      <c r="K82" s="428">
        <f>+J82+0.5185/6</f>
        <v>0.56791666666666663</v>
      </c>
      <c r="L82" s="428">
        <f t="shared" ref="L82:P82" si="4">+K82+0.5185/6</f>
        <v>0.65433333333333332</v>
      </c>
      <c r="M82" s="428">
        <f t="shared" si="4"/>
        <v>0.74075000000000002</v>
      </c>
      <c r="N82" s="428">
        <f t="shared" si="4"/>
        <v>0.82716666666666672</v>
      </c>
      <c r="O82" s="428">
        <f t="shared" si="4"/>
        <v>0.91358333333333341</v>
      </c>
      <c r="P82" s="428">
        <f t="shared" si="4"/>
        <v>1</v>
      </c>
      <c r="Q82" s="55"/>
      <c r="R82" s="55"/>
      <c r="S82" s="55"/>
      <c r="T82" s="55"/>
      <c r="U82" s="55"/>
      <c r="V82" s="65"/>
      <c r="W82" s="65"/>
      <c r="X82" s="68"/>
    </row>
    <row r="83" spans="1:24" ht="69">
      <c r="A83" s="338"/>
      <c r="B83" s="66"/>
      <c r="C83" s="66"/>
      <c r="D83" s="191"/>
      <c r="E83" s="430"/>
      <c r="F83" s="310"/>
      <c r="G83" s="66" t="s">
        <v>1454</v>
      </c>
      <c r="H83" s="66" t="s">
        <v>1452</v>
      </c>
      <c r="I83" s="66" t="s">
        <v>1455</v>
      </c>
      <c r="J83" s="428"/>
      <c r="K83" s="428"/>
      <c r="L83" s="428"/>
      <c r="M83" s="428"/>
      <c r="N83" s="428"/>
      <c r="O83" s="428"/>
      <c r="P83" s="428"/>
      <c r="Q83" s="55"/>
      <c r="R83" s="55"/>
      <c r="S83" s="55"/>
      <c r="T83" s="55"/>
      <c r="U83" s="55"/>
      <c r="V83" s="65"/>
      <c r="W83" s="75"/>
      <c r="X83" s="68"/>
    </row>
    <row r="84" spans="1:24" ht="69">
      <c r="A84" s="338"/>
      <c r="B84" s="66"/>
      <c r="C84" s="66"/>
      <c r="D84" s="191"/>
      <c r="E84" s="430"/>
      <c r="F84" s="310"/>
      <c r="G84" s="66" t="s">
        <v>1456</v>
      </c>
      <c r="H84" s="66" t="s">
        <v>1452</v>
      </c>
      <c r="I84" s="66" t="s">
        <v>1473</v>
      </c>
      <c r="J84" s="428"/>
      <c r="K84" s="428"/>
      <c r="L84" s="428"/>
      <c r="M84" s="428"/>
      <c r="N84" s="428"/>
      <c r="O84" s="428"/>
      <c r="P84" s="428"/>
      <c r="Q84" s="55"/>
      <c r="R84" s="55"/>
      <c r="S84" s="55"/>
      <c r="T84" s="55"/>
      <c r="U84" s="55"/>
      <c r="V84" s="65"/>
      <c r="W84" s="65"/>
      <c r="X84" s="68"/>
    </row>
    <row r="85" spans="1:24" ht="51.75">
      <c r="A85" s="338"/>
      <c r="B85" s="66"/>
      <c r="C85" s="66"/>
      <c r="D85" s="191"/>
      <c r="E85" s="430"/>
      <c r="F85" s="310"/>
      <c r="G85" s="66" t="s">
        <v>1457</v>
      </c>
      <c r="H85" s="66" t="s">
        <v>1458</v>
      </c>
      <c r="I85" s="66" t="s">
        <v>1455</v>
      </c>
      <c r="J85" s="428"/>
      <c r="K85" s="428"/>
      <c r="L85" s="428"/>
      <c r="M85" s="428"/>
      <c r="N85" s="428"/>
      <c r="O85" s="428"/>
      <c r="P85" s="428"/>
      <c r="Q85" s="55"/>
      <c r="R85" s="55"/>
      <c r="S85" s="55"/>
      <c r="T85" s="55"/>
      <c r="U85" s="55"/>
      <c r="V85" s="55"/>
      <c r="W85" s="54"/>
      <c r="X85" s="68"/>
    </row>
    <row r="86" spans="1:24" ht="51.75">
      <c r="A86" s="338"/>
      <c r="B86" s="66"/>
      <c r="C86" s="66"/>
      <c r="D86" s="191"/>
      <c r="E86" s="430"/>
      <c r="F86" s="310"/>
      <c r="G86" s="66" t="s">
        <v>1459</v>
      </c>
      <c r="H86" s="66" t="s">
        <v>1460</v>
      </c>
      <c r="I86" s="66" t="s">
        <v>1455</v>
      </c>
      <c r="J86" s="428"/>
      <c r="K86" s="428"/>
      <c r="L86" s="428"/>
      <c r="M86" s="428"/>
      <c r="N86" s="428"/>
      <c r="O86" s="428"/>
      <c r="P86" s="428"/>
      <c r="Q86" s="55"/>
      <c r="R86" s="55"/>
      <c r="S86" s="55"/>
      <c r="T86" s="55"/>
      <c r="U86" s="55"/>
      <c r="V86" s="55"/>
      <c r="W86" s="55"/>
      <c r="X86" s="55"/>
    </row>
    <row r="87" spans="1:24" ht="155.25">
      <c r="A87" s="338"/>
      <c r="B87" s="66"/>
      <c r="C87" s="66"/>
      <c r="D87" s="191"/>
      <c r="E87" s="434" t="s">
        <v>1464</v>
      </c>
      <c r="F87" s="310"/>
      <c r="G87" s="66" t="s">
        <v>1474</v>
      </c>
      <c r="H87" s="66" t="s">
        <v>1452</v>
      </c>
      <c r="I87" s="66" t="s">
        <v>1475</v>
      </c>
      <c r="J87" s="428">
        <v>0.44700000000000001</v>
      </c>
      <c r="K87" s="428">
        <f>+J87+0.553/3</f>
        <v>0.6313333333333333</v>
      </c>
      <c r="L87" s="428">
        <f t="shared" ref="L87:M87" si="5">+K87+0.553/3</f>
        <v>0.81566666666666665</v>
      </c>
      <c r="M87" s="428">
        <f t="shared" si="5"/>
        <v>1</v>
      </c>
      <c r="N87" s="55"/>
      <c r="O87" s="55"/>
      <c r="P87" s="55"/>
      <c r="Q87" s="55"/>
      <c r="R87" s="55"/>
      <c r="S87" s="55"/>
      <c r="T87" s="55"/>
      <c r="U87" s="55"/>
      <c r="V87" s="65"/>
      <c r="W87" s="65"/>
      <c r="X87" s="235"/>
    </row>
    <row r="88" spans="1:24" ht="69">
      <c r="A88" s="338"/>
      <c r="B88" s="66"/>
      <c r="C88" s="66"/>
      <c r="D88" s="191"/>
      <c r="E88" s="434"/>
      <c r="F88" s="310"/>
      <c r="G88" s="66" t="s">
        <v>1454</v>
      </c>
      <c r="H88" s="66" t="s">
        <v>1452</v>
      </c>
      <c r="I88" s="66" t="s">
        <v>1476</v>
      </c>
      <c r="J88" s="428"/>
      <c r="K88" s="428"/>
      <c r="L88" s="428"/>
      <c r="M88" s="428"/>
      <c r="N88" s="55"/>
      <c r="O88" s="55"/>
      <c r="P88" s="55"/>
      <c r="Q88" s="55"/>
      <c r="R88" s="55"/>
      <c r="S88" s="55"/>
      <c r="T88" s="55"/>
      <c r="U88" s="55"/>
      <c r="V88" s="65"/>
      <c r="W88" s="75"/>
      <c r="X88" s="235"/>
    </row>
    <row r="89" spans="1:24" ht="69">
      <c r="A89" s="338"/>
      <c r="B89" s="66"/>
      <c r="C89" s="66"/>
      <c r="D89" s="191"/>
      <c r="E89" s="434"/>
      <c r="F89" s="310"/>
      <c r="G89" s="66" t="s">
        <v>1456</v>
      </c>
      <c r="H89" s="66" t="s">
        <v>1452</v>
      </c>
      <c r="I89" s="66" t="s">
        <v>1475</v>
      </c>
      <c r="J89" s="428"/>
      <c r="K89" s="428"/>
      <c r="L89" s="428"/>
      <c r="M89" s="428"/>
      <c r="N89" s="55"/>
      <c r="O89" s="55"/>
      <c r="P89" s="55"/>
      <c r="Q89" s="55"/>
      <c r="R89" s="55"/>
      <c r="S89" s="55"/>
      <c r="T89" s="55"/>
      <c r="U89" s="55"/>
      <c r="V89" s="65"/>
      <c r="W89" s="65"/>
      <c r="X89" s="235"/>
    </row>
    <row r="90" spans="1:24" ht="86.25">
      <c r="A90" s="338"/>
      <c r="B90" s="66"/>
      <c r="C90" s="66"/>
      <c r="D90" s="191" t="s">
        <v>1477</v>
      </c>
      <c r="E90" s="434"/>
      <c r="F90" s="310"/>
      <c r="G90" s="66" t="s">
        <v>1457</v>
      </c>
      <c r="H90" s="66" t="s">
        <v>1458</v>
      </c>
      <c r="I90" s="66" t="s">
        <v>1476</v>
      </c>
      <c r="J90" s="428"/>
      <c r="K90" s="428"/>
      <c r="L90" s="428"/>
      <c r="M90" s="428"/>
      <c r="N90" s="55"/>
      <c r="O90" s="55"/>
      <c r="P90" s="55"/>
      <c r="Q90" s="55"/>
      <c r="R90" s="55"/>
      <c r="S90" s="55"/>
      <c r="T90" s="55"/>
      <c r="U90" s="55"/>
      <c r="V90" s="55"/>
      <c r="W90" s="54"/>
      <c r="X90" s="68"/>
    </row>
    <row r="91" spans="1:24" ht="51.75">
      <c r="A91" s="338"/>
      <c r="B91" s="66"/>
      <c r="C91" s="66"/>
      <c r="D91" s="191"/>
      <c r="E91" s="434"/>
      <c r="F91" s="310"/>
      <c r="G91" s="66" t="s">
        <v>1459</v>
      </c>
      <c r="H91" s="66" t="s">
        <v>1460</v>
      </c>
      <c r="I91" s="66" t="s">
        <v>1476</v>
      </c>
      <c r="J91" s="428"/>
      <c r="K91" s="428"/>
      <c r="L91" s="428"/>
      <c r="M91" s="428"/>
      <c r="N91" s="55"/>
      <c r="O91" s="55"/>
      <c r="P91" s="55"/>
      <c r="Q91" s="55"/>
      <c r="R91" s="55"/>
      <c r="S91" s="55"/>
      <c r="T91" s="55"/>
      <c r="U91" s="55"/>
      <c r="V91" s="55"/>
      <c r="W91" s="55"/>
      <c r="X91" s="55"/>
    </row>
    <row r="92" spans="1:24" ht="172.5">
      <c r="A92" s="50"/>
      <c r="B92" s="66"/>
      <c r="C92" s="66"/>
      <c r="D92" s="191"/>
      <c r="E92" s="434"/>
      <c r="F92" s="310"/>
      <c r="G92" s="66" t="s">
        <v>1478</v>
      </c>
      <c r="H92" s="66" t="s">
        <v>1452</v>
      </c>
      <c r="I92" s="66" t="s">
        <v>1462</v>
      </c>
      <c r="J92" s="428">
        <v>1.0699999999999999E-2</v>
      </c>
      <c r="K92" s="428">
        <f>+J92+0.99/11</f>
        <v>0.1007</v>
      </c>
      <c r="L92" s="428">
        <f t="shared" ref="L92:U92" si="6">+K92+0.99/11</f>
        <v>0.19069999999999998</v>
      </c>
      <c r="M92" s="428">
        <f t="shared" si="6"/>
        <v>0.28069999999999995</v>
      </c>
      <c r="N92" s="428">
        <f t="shared" si="6"/>
        <v>0.37069999999999992</v>
      </c>
      <c r="O92" s="428">
        <f t="shared" si="6"/>
        <v>0.46069999999999989</v>
      </c>
      <c r="P92" s="428">
        <f t="shared" si="6"/>
        <v>0.55069999999999986</v>
      </c>
      <c r="Q92" s="428">
        <f t="shared" si="6"/>
        <v>0.64069999999999983</v>
      </c>
      <c r="R92" s="428">
        <f t="shared" si="6"/>
        <v>0.73069999999999979</v>
      </c>
      <c r="S92" s="428">
        <f t="shared" si="6"/>
        <v>0.82069999999999976</v>
      </c>
      <c r="T92" s="428">
        <f t="shared" si="6"/>
        <v>0.91069999999999973</v>
      </c>
      <c r="U92" s="428">
        <f t="shared" si="6"/>
        <v>1.0006999999999997</v>
      </c>
      <c r="V92" s="55"/>
      <c r="W92" s="55"/>
      <c r="X92" s="55"/>
    </row>
    <row r="93" spans="1:24" ht="69">
      <c r="A93" s="50"/>
      <c r="B93" s="66"/>
      <c r="C93" s="66"/>
      <c r="D93" s="191"/>
      <c r="E93" s="434"/>
      <c r="F93" s="310"/>
      <c r="G93" s="66" t="s">
        <v>1454</v>
      </c>
      <c r="H93" s="66" t="s">
        <v>1452</v>
      </c>
      <c r="I93" s="66" t="s">
        <v>1479</v>
      </c>
      <c r="J93" s="428"/>
      <c r="K93" s="428"/>
      <c r="L93" s="428"/>
      <c r="M93" s="428"/>
      <c r="N93" s="428"/>
      <c r="O93" s="428"/>
      <c r="P93" s="428"/>
      <c r="Q93" s="428"/>
      <c r="R93" s="428"/>
      <c r="S93" s="428"/>
      <c r="T93" s="428"/>
      <c r="U93" s="428"/>
      <c r="V93" s="55"/>
      <c r="W93" s="55"/>
      <c r="X93" s="55"/>
    </row>
    <row r="94" spans="1:24" ht="69">
      <c r="A94" s="50"/>
      <c r="B94" s="66"/>
      <c r="C94" s="66"/>
      <c r="D94" s="191"/>
      <c r="E94" s="434"/>
      <c r="F94" s="310"/>
      <c r="G94" s="66" t="s">
        <v>1456</v>
      </c>
      <c r="H94" s="66" t="s">
        <v>1452</v>
      </c>
      <c r="I94" s="66" t="s">
        <v>1462</v>
      </c>
      <c r="J94" s="428"/>
      <c r="K94" s="428"/>
      <c r="L94" s="428"/>
      <c r="M94" s="428"/>
      <c r="N94" s="428"/>
      <c r="O94" s="428"/>
      <c r="P94" s="428"/>
      <c r="Q94" s="428"/>
      <c r="R94" s="428"/>
      <c r="S94" s="428"/>
      <c r="T94" s="428"/>
      <c r="U94" s="428"/>
      <c r="V94" s="55"/>
      <c r="W94" s="55"/>
      <c r="X94" s="55"/>
    </row>
    <row r="95" spans="1:24" ht="51.75">
      <c r="A95" s="50"/>
      <c r="B95" s="66"/>
      <c r="C95" s="66"/>
      <c r="D95" s="191"/>
      <c r="E95" s="434"/>
      <c r="F95" s="310"/>
      <c r="G95" s="66" t="s">
        <v>1457</v>
      </c>
      <c r="H95" s="66" t="s">
        <v>1458</v>
      </c>
      <c r="I95" s="66" t="s">
        <v>1479</v>
      </c>
      <c r="J95" s="428"/>
      <c r="K95" s="428"/>
      <c r="L95" s="428"/>
      <c r="M95" s="428"/>
      <c r="N95" s="428"/>
      <c r="O95" s="428"/>
      <c r="P95" s="428"/>
      <c r="Q95" s="428"/>
      <c r="R95" s="428"/>
      <c r="S95" s="428"/>
      <c r="T95" s="428"/>
      <c r="U95" s="428"/>
      <c r="V95" s="55"/>
      <c r="W95" s="55"/>
      <c r="X95" s="55"/>
    </row>
    <row r="96" spans="1:24" ht="51.75">
      <c r="A96" s="50"/>
      <c r="B96" s="66"/>
      <c r="C96" s="66"/>
      <c r="D96" s="191"/>
      <c r="E96" s="434"/>
      <c r="F96" s="310"/>
      <c r="G96" s="66" t="s">
        <v>1459</v>
      </c>
      <c r="H96" s="66" t="s">
        <v>1460</v>
      </c>
      <c r="I96" s="66" t="s">
        <v>1479</v>
      </c>
      <c r="J96" s="428"/>
      <c r="K96" s="428"/>
      <c r="L96" s="428"/>
      <c r="M96" s="428"/>
      <c r="N96" s="428"/>
      <c r="O96" s="428"/>
      <c r="P96" s="428"/>
      <c r="Q96" s="428"/>
      <c r="R96" s="428"/>
      <c r="S96" s="428"/>
      <c r="T96" s="428"/>
      <c r="U96" s="428"/>
      <c r="V96" s="55"/>
      <c r="W96" s="55"/>
      <c r="X96" s="55"/>
    </row>
    <row r="97" spans="1:24" ht="138">
      <c r="A97" s="50"/>
      <c r="B97" s="66"/>
      <c r="C97" s="66"/>
      <c r="D97" s="191"/>
      <c r="E97" s="434"/>
      <c r="F97" s="310"/>
      <c r="G97" s="66" t="s">
        <v>1480</v>
      </c>
      <c r="H97" s="66" t="s">
        <v>1452</v>
      </c>
      <c r="I97" s="66" t="s">
        <v>1481</v>
      </c>
      <c r="J97" s="428">
        <v>7.2900000000000006E-2</v>
      </c>
      <c r="K97" s="428">
        <f>+J97+0.9271/11</f>
        <v>0.1571818181818182</v>
      </c>
      <c r="L97" s="428">
        <f t="shared" ref="L97:U97" si="7">+K97+0.9271/11</f>
        <v>0.24146363636363638</v>
      </c>
      <c r="M97" s="428">
        <f t="shared" si="7"/>
        <v>0.32574545454545456</v>
      </c>
      <c r="N97" s="428">
        <f t="shared" si="7"/>
        <v>0.41002727272727274</v>
      </c>
      <c r="O97" s="428">
        <f t="shared" si="7"/>
        <v>0.49430909090909092</v>
      </c>
      <c r="P97" s="428">
        <f t="shared" si="7"/>
        <v>0.57859090909090916</v>
      </c>
      <c r="Q97" s="428">
        <f t="shared" si="7"/>
        <v>0.66287272727272728</v>
      </c>
      <c r="R97" s="428">
        <f t="shared" si="7"/>
        <v>0.7471545454545454</v>
      </c>
      <c r="S97" s="428">
        <f t="shared" si="7"/>
        <v>0.83143636363636353</v>
      </c>
      <c r="T97" s="428">
        <f t="shared" si="7"/>
        <v>0.91571818181818165</v>
      </c>
      <c r="U97" s="428">
        <f t="shared" si="7"/>
        <v>0.99999999999999978</v>
      </c>
      <c r="V97" s="55"/>
      <c r="W97" s="55"/>
      <c r="X97" s="55"/>
    </row>
    <row r="98" spans="1:24" ht="69">
      <c r="A98" s="50"/>
      <c r="B98" s="66"/>
      <c r="C98" s="66"/>
      <c r="D98" s="191"/>
      <c r="E98" s="434"/>
      <c r="F98" s="310"/>
      <c r="G98" s="66" t="s">
        <v>1454</v>
      </c>
      <c r="H98" s="66" t="s">
        <v>1452</v>
      </c>
      <c r="I98" s="66" t="s">
        <v>1455</v>
      </c>
      <c r="J98" s="428"/>
      <c r="K98" s="428"/>
      <c r="L98" s="428"/>
      <c r="M98" s="428"/>
      <c r="N98" s="428"/>
      <c r="O98" s="428"/>
      <c r="P98" s="428"/>
      <c r="Q98" s="428"/>
      <c r="R98" s="428"/>
      <c r="S98" s="428"/>
      <c r="T98" s="428"/>
      <c r="U98" s="428"/>
      <c r="V98" s="55"/>
      <c r="W98" s="55"/>
      <c r="X98" s="55"/>
    </row>
    <row r="99" spans="1:24" ht="69">
      <c r="A99" s="50"/>
      <c r="B99" s="66"/>
      <c r="C99" s="66"/>
      <c r="D99" s="191"/>
      <c r="E99" s="434"/>
      <c r="F99" s="310"/>
      <c r="G99" s="66" t="s">
        <v>1456</v>
      </c>
      <c r="H99" s="66" t="s">
        <v>1452</v>
      </c>
      <c r="I99" s="66" t="s">
        <v>1481</v>
      </c>
      <c r="J99" s="428"/>
      <c r="K99" s="428"/>
      <c r="L99" s="428"/>
      <c r="M99" s="428"/>
      <c r="N99" s="428"/>
      <c r="O99" s="428"/>
      <c r="P99" s="428"/>
      <c r="Q99" s="428"/>
      <c r="R99" s="428"/>
      <c r="S99" s="428"/>
      <c r="T99" s="428"/>
      <c r="U99" s="428"/>
      <c r="V99" s="55"/>
      <c r="W99" s="55"/>
      <c r="X99" s="55"/>
    </row>
    <row r="100" spans="1:24" ht="51.75">
      <c r="A100" s="338"/>
      <c r="B100" s="66"/>
      <c r="C100" s="66"/>
      <c r="D100" s="191"/>
      <c r="E100" s="434"/>
      <c r="F100" s="310"/>
      <c r="G100" s="66" t="s">
        <v>1457</v>
      </c>
      <c r="H100" s="66" t="s">
        <v>1458</v>
      </c>
      <c r="I100" s="66" t="s">
        <v>1455</v>
      </c>
      <c r="J100" s="428"/>
      <c r="K100" s="428"/>
      <c r="L100" s="428"/>
      <c r="M100" s="428"/>
      <c r="N100" s="428"/>
      <c r="O100" s="428"/>
      <c r="P100" s="428"/>
      <c r="Q100" s="428"/>
      <c r="R100" s="428"/>
      <c r="S100" s="428"/>
      <c r="T100" s="428"/>
      <c r="U100" s="428"/>
      <c r="V100" s="65"/>
      <c r="W100" s="65"/>
      <c r="X100" s="235"/>
    </row>
    <row r="101" spans="1:24" ht="51.75">
      <c r="A101" s="338"/>
      <c r="B101" s="66"/>
      <c r="C101" s="66"/>
      <c r="D101" s="191"/>
      <c r="E101" s="434"/>
      <c r="F101" s="310"/>
      <c r="G101" s="66" t="s">
        <v>1459</v>
      </c>
      <c r="H101" s="66" t="s">
        <v>1460</v>
      </c>
      <c r="I101" s="66" t="s">
        <v>1455</v>
      </c>
      <c r="J101" s="428"/>
      <c r="K101" s="428"/>
      <c r="L101" s="428"/>
      <c r="M101" s="428"/>
      <c r="N101" s="428"/>
      <c r="O101" s="428"/>
      <c r="P101" s="428"/>
      <c r="Q101" s="428"/>
      <c r="R101" s="428"/>
      <c r="S101" s="428"/>
      <c r="T101" s="428"/>
      <c r="U101" s="428"/>
      <c r="V101" s="65"/>
      <c r="W101" s="75"/>
      <c r="X101" s="68"/>
    </row>
    <row r="102" spans="1:24" ht="155.25">
      <c r="A102" s="338"/>
      <c r="B102" s="66"/>
      <c r="C102" s="66"/>
      <c r="D102" s="191"/>
      <c r="E102" s="430" t="s">
        <v>1482</v>
      </c>
      <c r="F102" s="354"/>
      <c r="G102" s="69" t="s">
        <v>1483</v>
      </c>
      <c r="H102" s="66" t="s">
        <v>1452</v>
      </c>
      <c r="I102" s="66" t="s">
        <v>1462</v>
      </c>
      <c r="J102" s="428">
        <v>0.54690000000000005</v>
      </c>
      <c r="K102" s="428">
        <f>+J102+0.4531/11</f>
        <v>0.58809090909090911</v>
      </c>
      <c r="L102" s="428">
        <f t="shared" ref="L102:U102" si="8">+K102+0.4531/11</f>
        <v>0.62928181818181816</v>
      </c>
      <c r="M102" s="428">
        <f t="shared" si="8"/>
        <v>0.67047272727272722</v>
      </c>
      <c r="N102" s="428">
        <f t="shared" si="8"/>
        <v>0.71166363636363628</v>
      </c>
      <c r="O102" s="428">
        <f t="shared" si="8"/>
        <v>0.75285454545454533</v>
      </c>
      <c r="P102" s="428">
        <f t="shared" si="8"/>
        <v>0.79404545454545439</v>
      </c>
      <c r="Q102" s="428">
        <f t="shared" si="8"/>
        <v>0.83523636363636344</v>
      </c>
      <c r="R102" s="428">
        <f t="shared" si="8"/>
        <v>0.8764272727272725</v>
      </c>
      <c r="S102" s="428">
        <f t="shared" si="8"/>
        <v>0.91761818181818156</v>
      </c>
      <c r="T102" s="428">
        <f t="shared" si="8"/>
        <v>0.95880909090909061</v>
      </c>
      <c r="U102" s="428">
        <f t="shared" si="8"/>
        <v>0.99999999999999967</v>
      </c>
      <c r="V102" s="65"/>
      <c r="W102" s="75"/>
      <c r="X102" s="68"/>
    </row>
    <row r="103" spans="1:24" ht="69">
      <c r="A103" s="338"/>
      <c r="B103" s="66"/>
      <c r="C103" s="66"/>
      <c r="D103" s="191"/>
      <c r="E103" s="430"/>
      <c r="F103" s="354"/>
      <c r="G103" s="66" t="s">
        <v>1454</v>
      </c>
      <c r="H103" s="66" t="s">
        <v>1452</v>
      </c>
      <c r="I103" s="66" t="s">
        <v>1479</v>
      </c>
      <c r="J103" s="428"/>
      <c r="K103" s="428"/>
      <c r="L103" s="428"/>
      <c r="M103" s="428"/>
      <c r="N103" s="428"/>
      <c r="O103" s="428"/>
      <c r="P103" s="428"/>
      <c r="Q103" s="428"/>
      <c r="R103" s="428"/>
      <c r="S103" s="428"/>
      <c r="T103" s="428"/>
      <c r="U103" s="428"/>
      <c r="V103" s="65"/>
      <c r="W103" s="75"/>
      <c r="X103" s="68"/>
    </row>
    <row r="104" spans="1:24" ht="69">
      <c r="A104" s="338"/>
      <c r="B104" s="66"/>
      <c r="C104" s="66"/>
      <c r="D104" s="191"/>
      <c r="E104" s="430"/>
      <c r="F104" s="354"/>
      <c r="G104" s="66" t="s">
        <v>1456</v>
      </c>
      <c r="H104" s="66" t="s">
        <v>1452</v>
      </c>
      <c r="I104" s="66" t="s">
        <v>1462</v>
      </c>
      <c r="J104" s="428"/>
      <c r="K104" s="428"/>
      <c r="L104" s="428"/>
      <c r="M104" s="428"/>
      <c r="N104" s="428"/>
      <c r="O104" s="428"/>
      <c r="P104" s="428"/>
      <c r="Q104" s="428"/>
      <c r="R104" s="428"/>
      <c r="S104" s="428"/>
      <c r="T104" s="428"/>
      <c r="U104" s="428"/>
      <c r="V104" s="65"/>
      <c r="W104" s="75"/>
      <c r="X104" s="68"/>
    </row>
    <row r="105" spans="1:24" ht="51.75">
      <c r="A105" s="338"/>
      <c r="B105" s="66"/>
      <c r="C105" s="66"/>
      <c r="D105" s="191"/>
      <c r="E105" s="430"/>
      <c r="F105" s="354"/>
      <c r="G105" s="66" t="s">
        <v>1457</v>
      </c>
      <c r="H105" s="66" t="s">
        <v>1458</v>
      </c>
      <c r="I105" s="66" t="s">
        <v>1479</v>
      </c>
      <c r="J105" s="428"/>
      <c r="K105" s="428"/>
      <c r="L105" s="428"/>
      <c r="M105" s="428"/>
      <c r="N105" s="428"/>
      <c r="O105" s="428"/>
      <c r="P105" s="428"/>
      <c r="Q105" s="428"/>
      <c r="R105" s="428"/>
      <c r="S105" s="428"/>
      <c r="T105" s="428"/>
      <c r="U105" s="428"/>
      <c r="V105" s="65"/>
      <c r="W105" s="75"/>
      <c r="X105" s="68"/>
    </row>
    <row r="106" spans="1:24" ht="51.75">
      <c r="A106" s="338"/>
      <c r="B106" s="66"/>
      <c r="C106" s="66"/>
      <c r="D106" s="191"/>
      <c r="E106" s="430"/>
      <c r="F106" s="354"/>
      <c r="G106" s="66" t="s">
        <v>1459</v>
      </c>
      <c r="H106" s="66" t="s">
        <v>1460</v>
      </c>
      <c r="I106" s="66" t="s">
        <v>1479</v>
      </c>
      <c r="J106" s="428"/>
      <c r="K106" s="428"/>
      <c r="L106" s="428"/>
      <c r="M106" s="428"/>
      <c r="N106" s="428"/>
      <c r="O106" s="428"/>
      <c r="P106" s="428"/>
      <c r="Q106" s="428"/>
      <c r="R106" s="428"/>
      <c r="S106" s="428"/>
      <c r="T106" s="428"/>
      <c r="U106" s="428"/>
      <c r="V106" s="65"/>
      <c r="W106" s="75"/>
      <c r="X106" s="68"/>
    </row>
    <row r="107" spans="1:24" ht="86.25">
      <c r="A107" s="338"/>
      <c r="B107" s="66"/>
      <c r="C107" s="66"/>
      <c r="D107" s="191"/>
      <c r="E107" s="430"/>
      <c r="F107" s="354"/>
      <c r="G107" s="69" t="s">
        <v>1484</v>
      </c>
      <c r="H107" s="66" t="s">
        <v>1452</v>
      </c>
      <c r="I107" s="66" t="s">
        <v>1485</v>
      </c>
      <c r="J107" s="428">
        <v>0.52270000000000005</v>
      </c>
      <c r="K107" s="428">
        <f>+J107+0.47733/5</f>
        <v>0.61816599999999999</v>
      </c>
      <c r="L107" s="428">
        <f t="shared" ref="L107:O107" si="9">+K107+0.47733/5</f>
        <v>0.71363200000000004</v>
      </c>
      <c r="M107" s="428">
        <f t="shared" si="9"/>
        <v>0.80909800000000009</v>
      </c>
      <c r="N107" s="428">
        <f t="shared" si="9"/>
        <v>0.90456400000000015</v>
      </c>
      <c r="O107" s="428">
        <f t="shared" si="9"/>
        <v>1.0000300000000002</v>
      </c>
      <c r="P107" s="55"/>
      <c r="Q107" s="55"/>
      <c r="R107" s="55"/>
      <c r="S107" s="55"/>
      <c r="T107" s="55"/>
      <c r="U107" s="55"/>
      <c r="V107" s="65"/>
      <c r="W107" s="75"/>
      <c r="X107" s="68"/>
    </row>
    <row r="108" spans="1:24" ht="69">
      <c r="A108" s="338"/>
      <c r="B108" s="66"/>
      <c r="C108" s="66"/>
      <c r="D108" s="191"/>
      <c r="E108" s="430"/>
      <c r="F108" s="354"/>
      <c r="G108" s="66" t="s">
        <v>1454</v>
      </c>
      <c r="H108" s="66" t="s">
        <v>1452</v>
      </c>
      <c r="I108" s="66" t="s">
        <v>1476</v>
      </c>
      <c r="J108" s="428"/>
      <c r="K108" s="428"/>
      <c r="L108" s="428"/>
      <c r="M108" s="428"/>
      <c r="N108" s="428"/>
      <c r="O108" s="428"/>
      <c r="P108" s="55"/>
      <c r="Q108" s="55"/>
      <c r="R108" s="55"/>
      <c r="S108" s="55"/>
      <c r="T108" s="55"/>
      <c r="U108" s="55"/>
      <c r="V108" s="65"/>
      <c r="W108" s="75"/>
      <c r="X108" s="68"/>
    </row>
    <row r="109" spans="1:24" ht="69">
      <c r="A109" s="338"/>
      <c r="B109" s="66"/>
      <c r="C109" s="66"/>
      <c r="D109" s="191"/>
      <c r="E109" s="430"/>
      <c r="F109" s="354"/>
      <c r="G109" s="66" t="s">
        <v>1456</v>
      </c>
      <c r="H109" s="66" t="s">
        <v>1452</v>
      </c>
      <c r="I109" s="66" t="s">
        <v>1485</v>
      </c>
      <c r="J109" s="428"/>
      <c r="K109" s="428"/>
      <c r="L109" s="428"/>
      <c r="M109" s="428"/>
      <c r="N109" s="428"/>
      <c r="O109" s="428"/>
      <c r="P109" s="55"/>
      <c r="Q109" s="55"/>
      <c r="R109" s="55"/>
      <c r="S109" s="55"/>
      <c r="T109" s="55"/>
      <c r="U109" s="55"/>
      <c r="V109" s="65"/>
      <c r="W109" s="75"/>
      <c r="X109" s="68"/>
    </row>
    <row r="110" spans="1:24" ht="51.75">
      <c r="A110" s="338"/>
      <c r="B110" s="66"/>
      <c r="C110" s="66"/>
      <c r="D110" s="191"/>
      <c r="E110" s="430"/>
      <c r="F110" s="354"/>
      <c r="G110" s="66" t="s">
        <v>1457</v>
      </c>
      <c r="H110" s="66" t="s">
        <v>1458</v>
      </c>
      <c r="I110" s="66" t="s">
        <v>1476</v>
      </c>
      <c r="J110" s="428"/>
      <c r="K110" s="428"/>
      <c r="L110" s="428"/>
      <c r="M110" s="428"/>
      <c r="N110" s="428"/>
      <c r="O110" s="428"/>
      <c r="P110" s="55"/>
      <c r="Q110" s="55"/>
      <c r="R110" s="55"/>
      <c r="S110" s="55"/>
      <c r="T110" s="55"/>
      <c r="U110" s="55"/>
      <c r="V110" s="65"/>
      <c r="W110" s="75"/>
      <c r="X110" s="68"/>
    </row>
    <row r="111" spans="1:24" ht="51.75">
      <c r="A111" s="338"/>
      <c r="B111" s="66"/>
      <c r="C111" s="66"/>
      <c r="D111" s="191"/>
      <c r="E111" s="430"/>
      <c r="F111" s="354"/>
      <c r="G111" s="66" t="s">
        <v>1459</v>
      </c>
      <c r="H111" s="66" t="s">
        <v>1460</v>
      </c>
      <c r="I111" s="66" t="s">
        <v>1476</v>
      </c>
      <c r="J111" s="428"/>
      <c r="K111" s="428"/>
      <c r="L111" s="428"/>
      <c r="M111" s="428"/>
      <c r="N111" s="428"/>
      <c r="O111" s="428"/>
      <c r="P111" s="55"/>
      <c r="Q111" s="55"/>
      <c r="R111" s="55"/>
      <c r="S111" s="55"/>
      <c r="T111" s="55"/>
      <c r="U111" s="55"/>
      <c r="V111" s="65"/>
      <c r="W111" s="75"/>
      <c r="X111" s="68"/>
    </row>
    <row r="112" spans="1:24" ht="120.75">
      <c r="A112" s="338"/>
      <c r="B112" s="66"/>
      <c r="C112" s="66"/>
      <c r="D112" s="191"/>
      <c r="E112" s="430"/>
      <c r="F112" s="354"/>
      <c r="G112" s="69" t="s">
        <v>1486</v>
      </c>
      <c r="H112" s="66" t="s">
        <v>1452</v>
      </c>
      <c r="I112" s="66" t="s">
        <v>1487</v>
      </c>
      <c r="J112" s="428">
        <v>8.3900000000000002E-2</v>
      </c>
      <c r="K112" s="428">
        <f>+J112+0.9161/10</f>
        <v>0.17551</v>
      </c>
      <c r="L112" s="428">
        <f t="shared" ref="L112:T112" si="10">+K112+0.9161/10</f>
        <v>0.26712000000000002</v>
      </c>
      <c r="M112" s="428">
        <f t="shared" si="10"/>
        <v>0.35872999999999999</v>
      </c>
      <c r="N112" s="428">
        <f t="shared" si="10"/>
        <v>0.45033999999999996</v>
      </c>
      <c r="O112" s="428">
        <f t="shared" si="10"/>
        <v>0.54194999999999993</v>
      </c>
      <c r="P112" s="428">
        <f t="shared" si="10"/>
        <v>0.6335599999999999</v>
      </c>
      <c r="Q112" s="428">
        <f t="shared" si="10"/>
        <v>0.72516999999999987</v>
      </c>
      <c r="R112" s="428">
        <f t="shared" si="10"/>
        <v>0.81677999999999984</v>
      </c>
      <c r="S112" s="428">
        <f t="shared" si="10"/>
        <v>0.90838999999999981</v>
      </c>
      <c r="T112" s="428">
        <f t="shared" si="10"/>
        <v>0.99999999999999978</v>
      </c>
      <c r="U112" s="55"/>
      <c r="V112" s="65"/>
      <c r="W112" s="75"/>
      <c r="X112" s="68"/>
    </row>
    <row r="113" spans="1:24" ht="69">
      <c r="A113" s="338"/>
      <c r="B113" s="66"/>
      <c r="C113" s="66"/>
      <c r="D113" s="191"/>
      <c r="E113" s="430"/>
      <c r="F113" s="354"/>
      <c r="G113" s="66" t="s">
        <v>1454</v>
      </c>
      <c r="H113" s="66" t="s">
        <v>1452</v>
      </c>
      <c r="I113" s="66" t="s">
        <v>1479</v>
      </c>
      <c r="J113" s="428"/>
      <c r="K113" s="428"/>
      <c r="L113" s="428"/>
      <c r="M113" s="428"/>
      <c r="N113" s="428"/>
      <c r="O113" s="428"/>
      <c r="P113" s="428"/>
      <c r="Q113" s="428"/>
      <c r="R113" s="428"/>
      <c r="S113" s="428"/>
      <c r="T113" s="428"/>
      <c r="U113" s="55"/>
      <c r="V113" s="65"/>
      <c r="W113" s="75"/>
      <c r="X113" s="68"/>
    </row>
    <row r="114" spans="1:24" ht="69">
      <c r="A114" s="338"/>
      <c r="B114" s="66"/>
      <c r="C114" s="66"/>
      <c r="D114" s="191"/>
      <c r="E114" s="430"/>
      <c r="F114" s="354"/>
      <c r="G114" s="66" t="s">
        <v>1456</v>
      </c>
      <c r="H114" s="66" t="s">
        <v>1452</v>
      </c>
      <c r="I114" s="66" t="s">
        <v>1487</v>
      </c>
      <c r="J114" s="428"/>
      <c r="K114" s="428"/>
      <c r="L114" s="428"/>
      <c r="M114" s="428"/>
      <c r="N114" s="428"/>
      <c r="O114" s="428"/>
      <c r="P114" s="428"/>
      <c r="Q114" s="428"/>
      <c r="R114" s="428"/>
      <c r="S114" s="428"/>
      <c r="T114" s="428"/>
      <c r="U114" s="55"/>
      <c r="V114" s="65"/>
      <c r="W114" s="75"/>
      <c r="X114" s="68"/>
    </row>
    <row r="115" spans="1:24" ht="51.75">
      <c r="A115" s="338"/>
      <c r="B115" s="66"/>
      <c r="C115" s="66"/>
      <c r="D115" s="191"/>
      <c r="E115" s="430"/>
      <c r="F115" s="354"/>
      <c r="G115" s="66" t="s">
        <v>1457</v>
      </c>
      <c r="H115" s="66" t="s">
        <v>1458</v>
      </c>
      <c r="I115" s="66" t="s">
        <v>1479</v>
      </c>
      <c r="J115" s="428"/>
      <c r="K115" s="428"/>
      <c r="L115" s="428"/>
      <c r="M115" s="428"/>
      <c r="N115" s="428"/>
      <c r="O115" s="428"/>
      <c r="P115" s="428"/>
      <c r="Q115" s="428"/>
      <c r="R115" s="428"/>
      <c r="S115" s="428"/>
      <c r="T115" s="428"/>
      <c r="U115" s="55"/>
      <c r="V115" s="65"/>
      <c r="W115" s="75"/>
      <c r="X115" s="68"/>
    </row>
    <row r="116" spans="1:24" ht="51.75">
      <c r="A116" s="338"/>
      <c r="B116" s="66"/>
      <c r="C116" s="66"/>
      <c r="D116" s="191"/>
      <c r="E116" s="430"/>
      <c r="F116" s="354"/>
      <c r="G116" s="66" t="s">
        <v>1459</v>
      </c>
      <c r="H116" s="66" t="s">
        <v>1460</v>
      </c>
      <c r="I116" s="66" t="s">
        <v>1479</v>
      </c>
      <c r="J116" s="428"/>
      <c r="K116" s="428"/>
      <c r="L116" s="428"/>
      <c r="M116" s="428"/>
      <c r="N116" s="428"/>
      <c r="O116" s="428"/>
      <c r="P116" s="428"/>
      <c r="Q116" s="428"/>
      <c r="R116" s="428"/>
      <c r="S116" s="428"/>
      <c r="T116" s="428"/>
      <c r="U116" s="55"/>
      <c r="V116" s="65"/>
      <c r="W116" s="75"/>
      <c r="X116" s="68"/>
    </row>
    <row r="117" spans="1:24" ht="86.25">
      <c r="A117" s="338"/>
      <c r="B117" s="66"/>
      <c r="C117" s="66"/>
      <c r="D117" s="191"/>
      <c r="E117" s="310" t="s">
        <v>1449</v>
      </c>
      <c r="F117" s="66"/>
      <c r="G117" s="66" t="s">
        <v>1488</v>
      </c>
      <c r="H117" s="66" t="s">
        <v>1452</v>
      </c>
      <c r="I117" s="66" t="s">
        <v>1489</v>
      </c>
      <c r="J117" s="428">
        <v>1</v>
      </c>
      <c r="K117" s="72"/>
      <c r="L117" s="72"/>
      <c r="M117" s="72"/>
      <c r="N117" s="72"/>
      <c r="O117" s="72"/>
      <c r="P117" s="72"/>
      <c r="Q117" s="72"/>
      <c r="R117" s="72"/>
      <c r="S117" s="72"/>
      <c r="T117" s="72"/>
      <c r="U117" s="55"/>
      <c r="V117" s="65"/>
      <c r="W117" s="75"/>
      <c r="X117" s="68"/>
    </row>
    <row r="118" spans="1:24" ht="69">
      <c r="A118" s="338"/>
      <c r="B118" s="66"/>
      <c r="C118" s="66"/>
      <c r="D118" s="191"/>
      <c r="E118" s="310"/>
      <c r="F118" s="66"/>
      <c r="G118" s="66" t="s">
        <v>1454</v>
      </c>
      <c r="H118" s="66" t="s">
        <v>1452</v>
      </c>
      <c r="I118" s="66" t="s">
        <v>1490</v>
      </c>
      <c r="J118" s="428"/>
      <c r="K118" s="72"/>
      <c r="L118" s="72"/>
      <c r="M118" s="72"/>
      <c r="N118" s="72"/>
      <c r="O118" s="72"/>
      <c r="P118" s="72"/>
      <c r="Q118" s="72"/>
      <c r="R118" s="72"/>
      <c r="S118" s="72"/>
      <c r="T118" s="72"/>
      <c r="U118" s="55"/>
      <c r="V118" s="65"/>
      <c r="W118" s="75"/>
      <c r="X118" s="68"/>
    </row>
    <row r="119" spans="1:24" ht="69">
      <c r="A119" s="55"/>
      <c r="B119" s="55"/>
      <c r="C119" s="55"/>
      <c r="D119" s="55"/>
      <c r="E119" s="310"/>
      <c r="F119" s="66"/>
      <c r="G119" s="66" t="s">
        <v>1456</v>
      </c>
      <c r="H119" s="66" t="s">
        <v>1452</v>
      </c>
      <c r="I119" s="66" t="s">
        <v>1489</v>
      </c>
      <c r="J119" s="428"/>
      <c r="K119" s="72"/>
      <c r="L119" s="72"/>
      <c r="M119" s="72"/>
      <c r="N119" s="72"/>
      <c r="O119" s="72"/>
      <c r="P119" s="72"/>
      <c r="Q119" s="72"/>
      <c r="R119" s="72"/>
      <c r="S119" s="72"/>
      <c r="T119" s="72"/>
      <c r="U119" s="55"/>
      <c r="V119" s="65"/>
      <c r="W119" s="75"/>
      <c r="X119" s="68"/>
    </row>
    <row r="120" spans="1:24" ht="51.75">
      <c r="A120" s="55"/>
      <c r="B120" s="55"/>
      <c r="C120" s="55"/>
      <c r="D120" s="55"/>
      <c r="E120" s="310"/>
      <c r="F120" s="66"/>
      <c r="G120" s="66" t="s">
        <v>1457</v>
      </c>
      <c r="H120" s="66" t="s">
        <v>1458</v>
      </c>
      <c r="I120" s="66" t="s">
        <v>1490</v>
      </c>
      <c r="J120" s="428"/>
      <c r="K120" s="72"/>
      <c r="L120" s="72"/>
      <c r="M120" s="72"/>
      <c r="N120" s="72"/>
      <c r="O120" s="72"/>
      <c r="P120" s="72"/>
      <c r="Q120" s="72"/>
      <c r="R120" s="72"/>
      <c r="S120" s="72"/>
      <c r="T120" s="72"/>
      <c r="U120" s="55"/>
      <c r="V120" s="65"/>
      <c r="W120" s="75"/>
      <c r="X120" s="68"/>
    </row>
    <row r="121" spans="1:24" ht="51.75">
      <c r="A121" s="55"/>
      <c r="B121" s="55"/>
      <c r="C121" s="55"/>
      <c r="D121" s="55"/>
      <c r="E121" s="310"/>
      <c r="F121" s="66"/>
      <c r="G121" s="66" t="s">
        <v>1459</v>
      </c>
      <c r="H121" s="66" t="s">
        <v>1460</v>
      </c>
      <c r="I121" s="66" t="s">
        <v>1490</v>
      </c>
      <c r="J121" s="428"/>
      <c r="K121" s="72"/>
      <c r="L121" s="72"/>
      <c r="M121" s="72"/>
      <c r="N121" s="72"/>
      <c r="O121" s="72"/>
      <c r="P121" s="72"/>
      <c r="Q121" s="72"/>
      <c r="R121" s="72"/>
      <c r="S121" s="72"/>
      <c r="T121" s="72"/>
      <c r="U121" s="55"/>
      <c r="V121" s="65"/>
      <c r="W121" s="75"/>
      <c r="X121" s="68"/>
    </row>
    <row r="122" spans="1:24" ht="103.5">
      <c r="A122" s="55"/>
      <c r="B122" s="55"/>
      <c r="C122" s="55"/>
      <c r="D122" s="55"/>
      <c r="E122" s="433"/>
      <c r="F122" s="354"/>
      <c r="G122" s="66" t="s">
        <v>1491</v>
      </c>
      <c r="H122" s="66" t="s">
        <v>1452</v>
      </c>
      <c r="I122" s="66" t="s">
        <v>1492</v>
      </c>
      <c r="J122" s="428">
        <v>0.82</v>
      </c>
      <c r="K122" s="428">
        <f>+J122+0.18/6</f>
        <v>0.85</v>
      </c>
      <c r="L122" s="428">
        <f t="shared" ref="L122:P122" si="11">+K122+0.18/6</f>
        <v>0.88</v>
      </c>
      <c r="M122" s="428">
        <f>+L122+0.18/6</f>
        <v>0.91</v>
      </c>
      <c r="N122" s="428">
        <f t="shared" si="11"/>
        <v>0.94000000000000006</v>
      </c>
      <c r="O122" s="428">
        <f t="shared" si="11"/>
        <v>0.97000000000000008</v>
      </c>
      <c r="P122" s="428">
        <f t="shared" si="11"/>
        <v>1</v>
      </c>
      <c r="Q122" s="72"/>
      <c r="R122" s="72"/>
      <c r="S122" s="72"/>
      <c r="T122" s="72"/>
      <c r="U122" s="55"/>
      <c r="V122" s="65"/>
      <c r="W122" s="75"/>
      <c r="X122" s="68"/>
    </row>
    <row r="123" spans="1:24" ht="69">
      <c r="A123" s="55"/>
      <c r="B123" s="55"/>
      <c r="C123" s="55"/>
      <c r="D123" s="55"/>
      <c r="E123" s="433"/>
      <c r="F123" s="354"/>
      <c r="G123" s="66" t="s">
        <v>1454</v>
      </c>
      <c r="H123" s="66" t="s">
        <v>1452</v>
      </c>
      <c r="I123" s="66" t="s">
        <v>1493</v>
      </c>
      <c r="J123" s="428"/>
      <c r="K123" s="428"/>
      <c r="L123" s="428"/>
      <c r="M123" s="428"/>
      <c r="N123" s="428"/>
      <c r="O123" s="428"/>
      <c r="P123" s="428"/>
      <c r="Q123" s="72"/>
      <c r="R123" s="72"/>
      <c r="S123" s="72"/>
      <c r="T123" s="72"/>
      <c r="U123" s="55"/>
      <c r="V123" s="65"/>
      <c r="W123" s="75"/>
      <c r="X123" s="68"/>
    </row>
    <row r="124" spans="1:24" ht="69">
      <c r="A124" s="55"/>
      <c r="B124" s="55"/>
      <c r="C124" s="55"/>
      <c r="D124" s="55"/>
      <c r="E124" s="433"/>
      <c r="F124" s="354"/>
      <c r="G124" s="66" t="s">
        <v>1456</v>
      </c>
      <c r="H124" s="66" t="s">
        <v>1452</v>
      </c>
      <c r="I124" s="66" t="s">
        <v>1492</v>
      </c>
      <c r="J124" s="428"/>
      <c r="K124" s="428"/>
      <c r="L124" s="428"/>
      <c r="M124" s="428"/>
      <c r="N124" s="428"/>
      <c r="O124" s="428"/>
      <c r="P124" s="428"/>
      <c r="Q124" s="72"/>
      <c r="R124" s="72"/>
      <c r="S124" s="72"/>
      <c r="T124" s="72"/>
      <c r="U124" s="55"/>
      <c r="V124" s="65"/>
      <c r="W124" s="75"/>
      <c r="X124" s="68"/>
    </row>
    <row r="125" spans="1:24" ht="51.75">
      <c r="A125" s="55"/>
      <c r="B125" s="55"/>
      <c r="C125" s="55"/>
      <c r="D125" s="55"/>
      <c r="E125" s="433"/>
      <c r="F125" s="354"/>
      <c r="G125" s="66" t="s">
        <v>1457</v>
      </c>
      <c r="H125" s="66" t="s">
        <v>1458</v>
      </c>
      <c r="I125" s="66" t="s">
        <v>1493</v>
      </c>
      <c r="J125" s="428"/>
      <c r="K125" s="428"/>
      <c r="L125" s="428"/>
      <c r="M125" s="428"/>
      <c r="N125" s="428"/>
      <c r="O125" s="428"/>
      <c r="P125" s="428"/>
      <c r="Q125" s="72"/>
      <c r="R125" s="72"/>
      <c r="S125" s="72"/>
      <c r="T125" s="72"/>
      <c r="U125" s="55"/>
      <c r="V125" s="65"/>
      <c r="W125" s="75"/>
      <c r="X125" s="68"/>
    </row>
    <row r="126" spans="1:24" ht="51.75">
      <c r="A126" s="55"/>
      <c r="B126" s="55"/>
      <c r="C126" s="55"/>
      <c r="D126" s="55"/>
      <c r="E126" s="433"/>
      <c r="F126" s="354"/>
      <c r="G126" s="66" t="s">
        <v>1459</v>
      </c>
      <c r="H126" s="66" t="s">
        <v>1460</v>
      </c>
      <c r="I126" s="66" t="s">
        <v>1493</v>
      </c>
      <c r="J126" s="428"/>
      <c r="K126" s="428"/>
      <c r="L126" s="428"/>
      <c r="M126" s="428"/>
      <c r="N126" s="428"/>
      <c r="O126" s="428"/>
      <c r="P126" s="428"/>
      <c r="Q126" s="72"/>
      <c r="R126" s="72"/>
      <c r="S126" s="72"/>
      <c r="T126" s="72"/>
      <c r="U126" s="55"/>
      <c r="V126" s="65"/>
      <c r="W126" s="75"/>
      <c r="X126" s="68"/>
    </row>
    <row r="127" spans="1:24" ht="86.25">
      <c r="A127" s="55"/>
      <c r="B127" s="55"/>
      <c r="C127" s="55"/>
      <c r="D127" s="55"/>
      <c r="E127" s="354" t="s">
        <v>1494</v>
      </c>
      <c r="F127" s="354" t="s">
        <v>1495</v>
      </c>
      <c r="G127" s="66" t="s">
        <v>1496</v>
      </c>
      <c r="H127" s="66" t="s">
        <v>1452</v>
      </c>
      <c r="I127" s="66" t="s">
        <v>1497</v>
      </c>
      <c r="J127" s="428">
        <v>0.25</v>
      </c>
      <c r="K127" s="428">
        <f>+J127+0.75/4</f>
        <v>0.4375</v>
      </c>
      <c r="L127" s="428">
        <f t="shared" ref="L127:N127" si="12">+K127+0.75/4</f>
        <v>0.625</v>
      </c>
      <c r="M127" s="428">
        <f t="shared" si="12"/>
        <v>0.8125</v>
      </c>
      <c r="N127" s="428">
        <f t="shared" si="12"/>
        <v>1</v>
      </c>
      <c r="O127" s="72"/>
      <c r="P127" s="72"/>
      <c r="Q127" s="72"/>
      <c r="R127" s="72"/>
      <c r="S127" s="72"/>
      <c r="T127" s="72"/>
      <c r="U127" s="74"/>
      <c r="V127" s="239"/>
      <c r="W127" s="75"/>
      <c r="X127" s="68"/>
    </row>
    <row r="128" spans="1:24" ht="69">
      <c r="A128" s="55"/>
      <c r="B128" s="55"/>
      <c r="C128" s="55"/>
      <c r="D128" s="55"/>
      <c r="E128" s="354"/>
      <c r="F128" s="354"/>
      <c r="G128" s="66" t="s">
        <v>1454</v>
      </c>
      <c r="H128" s="66" t="s">
        <v>1452</v>
      </c>
      <c r="I128" s="66" t="s">
        <v>1493</v>
      </c>
      <c r="J128" s="428"/>
      <c r="K128" s="428"/>
      <c r="L128" s="428"/>
      <c r="M128" s="428"/>
      <c r="N128" s="428"/>
      <c r="O128" s="72"/>
      <c r="P128" s="72"/>
      <c r="Q128" s="72"/>
      <c r="R128" s="72"/>
      <c r="S128" s="72"/>
      <c r="T128" s="72"/>
      <c r="U128" s="74"/>
      <c r="V128" s="239"/>
      <c r="W128" s="75"/>
      <c r="X128" s="68"/>
    </row>
    <row r="129" spans="1:24" ht="69">
      <c r="A129" s="55"/>
      <c r="B129" s="55"/>
      <c r="C129" s="55"/>
      <c r="D129" s="55"/>
      <c r="E129" s="354"/>
      <c r="F129" s="354"/>
      <c r="G129" s="66" t="s">
        <v>1456</v>
      </c>
      <c r="H129" s="66" t="s">
        <v>1452</v>
      </c>
      <c r="I129" s="66" t="s">
        <v>1497</v>
      </c>
      <c r="J129" s="428"/>
      <c r="K129" s="428"/>
      <c r="L129" s="428"/>
      <c r="M129" s="428"/>
      <c r="N129" s="428"/>
      <c r="O129" s="72"/>
      <c r="P129" s="72"/>
      <c r="Q129" s="72"/>
      <c r="R129" s="72"/>
      <c r="S129" s="72"/>
      <c r="T129" s="72"/>
      <c r="U129" s="74"/>
      <c r="V129" s="239"/>
      <c r="W129" s="75"/>
      <c r="X129" s="68"/>
    </row>
    <row r="130" spans="1:24" ht="51.75">
      <c r="A130" s="55"/>
      <c r="B130" s="55"/>
      <c r="C130" s="55"/>
      <c r="D130" s="55"/>
      <c r="E130" s="354"/>
      <c r="F130" s="354"/>
      <c r="G130" s="66" t="s">
        <v>1457</v>
      </c>
      <c r="H130" s="66" t="s">
        <v>1458</v>
      </c>
      <c r="I130" s="66" t="s">
        <v>1493</v>
      </c>
      <c r="J130" s="428"/>
      <c r="K130" s="428"/>
      <c r="L130" s="428"/>
      <c r="M130" s="428"/>
      <c r="N130" s="428"/>
      <c r="O130" s="72"/>
      <c r="P130" s="72"/>
      <c r="Q130" s="72"/>
      <c r="R130" s="72"/>
      <c r="S130" s="72"/>
      <c r="T130" s="72"/>
      <c r="U130" s="74"/>
      <c r="V130" s="239"/>
      <c r="W130" s="75"/>
      <c r="X130" s="68"/>
    </row>
    <row r="131" spans="1:24" ht="51.75">
      <c r="A131" s="55"/>
      <c r="B131" s="55"/>
      <c r="C131" s="55"/>
      <c r="D131" s="55"/>
      <c r="E131" s="354"/>
      <c r="F131" s="354"/>
      <c r="G131" s="66" t="s">
        <v>1459</v>
      </c>
      <c r="H131" s="66" t="s">
        <v>1460</v>
      </c>
      <c r="I131" s="66" t="s">
        <v>1493</v>
      </c>
      <c r="J131" s="428"/>
      <c r="K131" s="428"/>
      <c r="L131" s="428"/>
      <c r="M131" s="428"/>
      <c r="N131" s="428"/>
      <c r="O131" s="72"/>
      <c r="P131" s="72"/>
      <c r="Q131" s="72"/>
      <c r="R131" s="72"/>
      <c r="S131" s="72"/>
      <c r="T131" s="72"/>
      <c r="U131" s="74"/>
      <c r="V131" s="239"/>
      <c r="W131" s="75"/>
      <c r="X131" s="68"/>
    </row>
    <row r="132" spans="1:24" ht="86.25">
      <c r="A132" s="55"/>
      <c r="B132" s="55"/>
      <c r="C132" s="55"/>
      <c r="D132" s="55"/>
      <c r="E132" s="354"/>
      <c r="F132" s="354"/>
      <c r="G132" s="66" t="s">
        <v>1498</v>
      </c>
      <c r="H132" s="66" t="s">
        <v>1452</v>
      </c>
      <c r="I132" s="66" t="s">
        <v>1497</v>
      </c>
      <c r="J132" s="428">
        <v>0.08</v>
      </c>
      <c r="K132" s="428">
        <f>+J132+0.92/4</f>
        <v>0.31</v>
      </c>
      <c r="L132" s="428">
        <f t="shared" ref="L132:N132" si="13">+K132+0.92/4</f>
        <v>0.54</v>
      </c>
      <c r="M132" s="428">
        <f t="shared" si="13"/>
        <v>0.77</v>
      </c>
      <c r="N132" s="428">
        <f t="shared" si="13"/>
        <v>1</v>
      </c>
      <c r="O132" s="72"/>
      <c r="P132" s="72"/>
      <c r="Q132" s="72"/>
      <c r="R132" s="72"/>
      <c r="S132" s="72"/>
      <c r="T132" s="72"/>
      <c r="U132" s="74"/>
      <c r="V132" s="239"/>
      <c r="W132" s="75"/>
      <c r="X132" s="68"/>
    </row>
    <row r="133" spans="1:24" ht="69">
      <c r="A133" s="55"/>
      <c r="B133" s="55"/>
      <c r="C133" s="55"/>
      <c r="D133" s="55"/>
      <c r="E133" s="354"/>
      <c r="F133" s="354"/>
      <c r="G133" s="66" t="s">
        <v>1454</v>
      </c>
      <c r="H133" s="66" t="s">
        <v>1452</v>
      </c>
      <c r="I133" s="66" t="s">
        <v>1493</v>
      </c>
      <c r="J133" s="428"/>
      <c r="K133" s="428"/>
      <c r="L133" s="428"/>
      <c r="M133" s="428"/>
      <c r="N133" s="428"/>
      <c r="O133" s="72"/>
      <c r="P133" s="72"/>
      <c r="Q133" s="72"/>
      <c r="R133" s="72"/>
      <c r="S133" s="72"/>
      <c r="T133" s="72"/>
      <c r="U133" s="74"/>
      <c r="V133" s="239"/>
      <c r="W133" s="75"/>
      <c r="X133" s="68"/>
    </row>
    <row r="134" spans="1:24" ht="69">
      <c r="A134" s="55"/>
      <c r="B134" s="55"/>
      <c r="C134" s="55"/>
      <c r="D134" s="55"/>
      <c r="E134" s="354"/>
      <c r="F134" s="354"/>
      <c r="G134" s="66" t="s">
        <v>1456</v>
      </c>
      <c r="H134" s="66" t="s">
        <v>1452</v>
      </c>
      <c r="I134" s="66" t="s">
        <v>1497</v>
      </c>
      <c r="J134" s="428"/>
      <c r="K134" s="428"/>
      <c r="L134" s="428"/>
      <c r="M134" s="428"/>
      <c r="N134" s="428"/>
      <c r="O134" s="72"/>
      <c r="P134" s="72"/>
      <c r="Q134" s="72"/>
      <c r="R134" s="72"/>
      <c r="S134" s="72"/>
      <c r="T134" s="72"/>
      <c r="U134" s="74"/>
      <c r="V134" s="239"/>
      <c r="W134" s="75"/>
      <c r="X134" s="68"/>
    </row>
    <row r="135" spans="1:24" ht="51.75">
      <c r="A135" s="55"/>
      <c r="B135" s="55"/>
      <c r="C135" s="55"/>
      <c r="D135" s="55"/>
      <c r="E135" s="354"/>
      <c r="F135" s="354"/>
      <c r="G135" s="66" t="s">
        <v>1457</v>
      </c>
      <c r="H135" s="66" t="s">
        <v>1458</v>
      </c>
      <c r="I135" s="66" t="s">
        <v>1493</v>
      </c>
      <c r="J135" s="428"/>
      <c r="K135" s="428"/>
      <c r="L135" s="428"/>
      <c r="M135" s="428"/>
      <c r="N135" s="428"/>
      <c r="O135" s="72"/>
      <c r="P135" s="72"/>
      <c r="Q135" s="72"/>
      <c r="R135" s="72"/>
      <c r="S135" s="72"/>
      <c r="T135" s="72"/>
      <c r="U135" s="74"/>
      <c r="V135" s="239"/>
      <c r="W135" s="75"/>
      <c r="X135" s="68"/>
    </row>
    <row r="136" spans="1:24" ht="51.75">
      <c r="A136" s="55"/>
      <c r="B136" s="55"/>
      <c r="C136" s="55"/>
      <c r="D136" s="55"/>
      <c r="E136" s="354"/>
      <c r="F136" s="354"/>
      <c r="G136" s="66" t="s">
        <v>1459</v>
      </c>
      <c r="H136" s="66" t="s">
        <v>1460</v>
      </c>
      <c r="I136" s="66" t="s">
        <v>1493</v>
      </c>
      <c r="J136" s="428"/>
      <c r="K136" s="428"/>
      <c r="L136" s="428"/>
      <c r="M136" s="428"/>
      <c r="N136" s="428"/>
      <c r="O136" s="72"/>
      <c r="P136" s="72"/>
      <c r="Q136" s="72"/>
      <c r="R136" s="72"/>
      <c r="S136" s="72"/>
      <c r="T136" s="72"/>
      <c r="U136" s="74"/>
      <c r="V136" s="239"/>
      <c r="W136" s="75"/>
      <c r="X136" s="68"/>
    </row>
    <row r="137" spans="1:24" ht="103.5">
      <c r="A137" s="55"/>
      <c r="B137" s="55"/>
      <c r="C137" s="55"/>
      <c r="D137" s="55"/>
      <c r="E137" s="354"/>
      <c r="F137" s="354"/>
      <c r="G137" s="66" t="s">
        <v>1499</v>
      </c>
      <c r="H137" s="66" t="s">
        <v>1452</v>
      </c>
      <c r="I137" s="66" t="s">
        <v>1497</v>
      </c>
      <c r="J137" s="428">
        <v>0.1</v>
      </c>
      <c r="K137" s="428">
        <f>+J137+0.9/4</f>
        <v>0.32500000000000001</v>
      </c>
      <c r="L137" s="428">
        <f t="shared" ref="L137:N137" si="14">+K137+0.9/4</f>
        <v>0.55000000000000004</v>
      </c>
      <c r="M137" s="428">
        <f t="shared" si="14"/>
        <v>0.77500000000000002</v>
      </c>
      <c r="N137" s="428">
        <f t="shared" si="14"/>
        <v>1</v>
      </c>
      <c r="O137" s="72"/>
      <c r="P137" s="72"/>
      <c r="Q137" s="72"/>
      <c r="R137" s="72"/>
      <c r="S137" s="72"/>
      <c r="T137" s="72"/>
      <c r="U137" s="74"/>
      <c r="V137" s="239"/>
      <c r="W137" s="75"/>
      <c r="X137" s="68"/>
    </row>
    <row r="138" spans="1:24" ht="69">
      <c r="A138" s="55"/>
      <c r="B138" s="55"/>
      <c r="C138" s="55"/>
      <c r="D138" s="55"/>
      <c r="E138" s="354"/>
      <c r="F138" s="354"/>
      <c r="G138" s="66" t="s">
        <v>1454</v>
      </c>
      <c r="H138" s="66" t="s">
        <v>1452</v>
      </c>
      <c r="I138" s="66" t="s">
        <v>1493</v>
      </c>
      <c r="J138" s="428"/>
      <c r="K138" s="428"/>
      <c r="L138" s="428"/>
      <c r="M138" s="428"/>
      <c r="N138" s="428"/>
      <c r="O138" s="72"/>
      <c r="P138" s="72"/>
      <c r="Q138" s="72"/>
      <c r="R138" s="72"/>
      <c r="S138" s="72"/>
      <c r="T138" s="72"/>
      <c r="U138" s="74"/>
      <c r="V138" s="239"/>
      <c r="W138" s="75"/>
      <c r="X138" s="68"/>
    </row>
    <row r="139" spans="1:24" ht="69">
      <c r="A139" s="55"/>
      <c r="B139" s="55"/>
      <c r="C139" s="55"/>
      <c r="D139" s="55"/>
      <c r="E139" s="354"/>
      <c r="F139" s="354"/>
      <c r="G139" s="66" t="s">
        <v>1456</v>
      </c>
      <c r="H139" s="66" t="s">
        <v>1452</v>
      </c>
      <c r="I139" s="66" t="s">
        <v>1497</v>
      </c>
      <c r="J139" s="428"/>
      <c r="K139" s="428"/>
      <c r="L139" s="428"/>
      <c r="M139" s="428"/>
      <c r="N139" s="428"/>
      <c r="O139" s="72"/>
      <c r="P139" s="72"/>
      <c r="Q139" s="72"/>
      <c r="R139" s="72"/>
      <c r="S139" s="72"/>
      <c r="T139" s="72"/>
      <c r="U139" s="74"/>
      <c r="V139" s="239"/>
      <c r="W139" s="75"/>
      <c r="X139" s="68"/>
    </row>
    <row r="140" spans="1:24" ht="51.75">
      <c r="A140" s="55"/>
      <c r="B140" s="55"/>
      <c r="C140" s="55"/>
      <c r="D140" s="55"/>
      <c r="E140" s="354"/>
      <c r="F140" s="354"/>
      <c r="G140" s="66" t="s">
        <v>1457</v>
      </c>
      <c r="H140" s="66" t="s">
        <v>1458</v>
      </c>
      <c r="I140" s="66" t="s">
        <v>1493</v>
      </c>
      <c r="J140" s="428"/>
      <c r="K140" s="428"/>
      <c r="L140" s="428"/>
      <c r="M140" s="428"/>
      <c r="N140" s="428"/>
      <c r="O140" s="72"/>
      <c r="P140" s="72"/>
      <c r="Q140" s="72"/>
      <c r="R140" s="72"/>
      <c r="S140" s="72"/>
      <c r="T140" s="72"/>
      <c r="U140" s="74"/>
      <c r="V140" s="239"/>
      <c r="W140" s="75"/>
      <c r="X140" s="68"/>
    </row>
    <row r="141" spans="1:24" ht="51.75">
      <c r="A141" s="55"/>
      <c r="B141" s="55"/>
      <c r="C141" s="55"/>
      <c r="D141" s="55"/>
      <c r="E141" s="354"/>
      <c r="F141" s="354"/>
      <c r="G141" s="66" t="s">
        <v>1459</v>
      </c>
      <c r="H141" s="66" t="s">
        <v>1460</v>
      </c>
      <c r="I141" s="66" t="s">
        <v>1493</v>
      </c>
      <c r="J141" s="428"/>
      <c r="K141" s="428"/>
      <c r="L141" s="428"/>
      <c r="M141" s="428"/>
      <c r="N141" s="428"/>
      <c r="O141" s="72"/>
      <c r="P141" s="72"/>
      <c r="Q141" s="72"/>
      <c r="R141" s="72"/>
      <c r="S141" s="72"/>
      <c r="T141" s="72"/>
      <c r="U141" s="74"/>
      <c r="V141" s="239"/>
      <c r="W141" s="75"/>
      <c r="X141" s="68"/>
    </row>
    <row r="142" spans="1:24" ht="103.5">
      <c r="A142" s="55"/>
      <c r="B142" s="55"/>
      <c r="C142" s="55"/>
      <c r="D142" s="55"/>
      <c r="E142" s="354"/>
      <c r="F142" s="354"/>
      <c r="G142" s="66" t="s">
        <v>1500</v>
      </c>
      <c r="H142" s="66" t="s">
        <v>1452</v>
      </c>
      <c r="I142" s="66" t="s">
        <v>1497</v>
      </c>
      <c r="J142" s="428">
        <v>2E-3</v>
      </c>
      <c r="K142" s="428">
        <f>+J142+1/4</f>
        <v>0.252</v>
      </c>
      <c r="L142" s="428">
        <f t="shared" ref="L142:N142" si="15">+K142+1/4</f>
        <v>0.502</v>
      </c>
      <c r="M142" s="428">
        <f t="shared" si="15"/>
        <v>0.752</v>
      </c>
      <c r="N142" s="428">
        <f t="shared" si="15"/>
        <v>1.002</v>
      </c>
      <c r="O142" s="72"/>
      <c r="P142" s="72"/>
      <c r="Q142" s="72"/>
      <c r="R142" s="72"/>
      <c r="S142" s="72"/>
      <c r="T142" s="72"/>
      <c r="U142" s="74"/>
      <c r="V142" s="239"/>
      <c r="W142" s="75"/>
      <c r="X142" s="68"/>
    </row>
    <row r="143" spans="1:24" ht="69">
      <c r="A143" s="55"/>
      <c r="B143" s="55"/>
      <c r="C143" s="55"/>
      <c r="D143" s="55"/>
      <c r="E143" s="354"/>
      <c r="F143" s="354"/>
      <c r="G143" s="66" t="s">
        <v>1454</v>
      </c>
      <c r="H143" s="66" t="s">
        <v>1452</v>
      </c>
      <c r="I143" s="66" t="s">
        <v>1493</v>
      </c>
      <c r="J143" s="428"/>
      <c r="K143" s="428"/>
      <c r="L143" s="428"/>
      <c r="M143" s="428"/>
      <c r="N143" s="428"/>
      <c r="O143" s="72"/>
      <c r="P143" s="72"/>
      <c r="Q143" s="72"/>
      <c r="R143" s="72"/>
      <c r="S143" s="72"/>
      <c r="T143" s="72"/>
      <c r="U143" s="74"/>
      <c r="V143" s="239"/>
      <c r="W143" s="75"/>
      <c r="X143" s="68"/>
    </row>
    <row r="144" spans="1:24" ht="69">
      <c r="A144" s="55"/>
      <c r="B144" s="55"/>
      <c r="C144" s="55"/>
      <c r="D144" s="55"/>
      <c r="E144" s="354"/>
      <c r="F144" s="354"/>
      <c r="G144" s="66" t="s">
        <v>1456</v>
      </c>
      <c r="H144" s="66" t="s">
        <v>1452</v>
      </c>
      <c r="I144" s="66" t="s">
        <v>1497</v>
      </c>
      <c r="J144" s="428"/>
      <c r="K144" s="428"/>
      <c r="L144" s="428"/>
      <c r="M144" s="428"/>
      <c r="N144" s="428"/>
      <c r="O144" s="72"/>
      <c r="P144" s="72"/>
      <c r="Q144" s="72"/>
      <c r="R144" s="72"/>
      <c r="S144" s="72"/>
      <c r="T144" s="72"/>
      <c r="U144" s="74"/>
      <c r="V144" s="239"/>
      <c r="W144" s="75"/>
      <c r="X144" s="68"/>
    </row>
    <row r="145" spans="1:24" ht="51.75">
      <c r="A145" s="55"/>
      <c r="B145" s="55"/>
      <c r="C145" s="55"/>
      <c r="D145" s="55"/>
      <c r="E145" s="354"/>
      <c r="F145" s="354"/>
      <c r="G145" s="66" t="s">
        <v>1457</v>
      </c>
      <c r="H145" s="66" t="s">
        <v>1458</v>
      </c>
      <c r="I145" s="66" t="s">
        <v>1493</v>
      </c>
      <c r="J145" s="428"/>
      <c r="K145" s="428"/>
      <c r="L145" s="428"/>
      <c r="M145" s="428"/>
      <c r="N145" s="428"/>
      <c r="O145" s="72"/>
      <c r="P145" s="72"/>
      <c r="Q145" s="72"/>
      <c r="R145" s="72"/>
      <c r="S145" s="72"/>
      <c r="T145" s="72"/>
      <c r="U145" s="74"/>
      <c r="V145" s="239"/>
      <c r="W145" s="75"/>
      <c r="X145" s="68"/>
    </row>
    <row r="146" spans="1:24" ht="51.75">
      <c r="A146" s="55"/>
      <c r="B146" s="55"/>
      <c r="C146" s="55"/>
      <c r="D146" s="55"/>
      <c r="E146" s="354"/>
      <c r="F146" s="354"/>
      <c r="G146" s="66" t="s">
        <v>1459</v>
      </c>
      <c r="H146" s="66" t="s">
        <v>1460</v>
      </c>
      <c r="I146" s="66" t="s">
        <v>1493</v>
      </c>
      <c r="J146" s="428"/>
      <c r="K146" s="428"/>
      <c r="L146" s="428"/>
      <c r="M146" s="428"/>
      <c r="N146" s="428"/>
      <c r="O146" s="72"/>
      <c r="P146" s="72"/>
      <c r="Q146" s="72"/>
      <c r="R146" s="72"/>
      <c r="S146" s="72"/>
      <c r="T146" s="72"/>
      <c r="U146" s="74"/>
      <c r="V146" s="239"/>
      <c r="W146" s="75"/>
      <c r="X146" s="68"/>
    </row>
    <row r="147" spans="1:24" ht="103.5">
      <c r="A147" s="55"/>
      <c r="B147" s="55"/>
      <c r="C147" s="55"/>
      <c r="D147" s="55"/>
      <c r="E147" s="354"/>
      <c r="F147" s="354"/>
      <c r="G147" s="66" t="s">
        <v>1501</v>
      </c>
      <c r="H147" s="66" t="s">
        <v>1452</v>
      </c>
      <c r="I147" s="66" t="s">
        <v>1497</v>
      </c>
      <c r="J147" s="428">
        <v>0.3</v>
      </c>
      <c r="K147" s="428">
        <f>+J147+0.7/4</f>
        <v>0.47499999999999998</v>
      </c>
      <c r="L147" s="428">
        <f t="shared" ref="L147:N147" si="16">+K147+0.7/4</f>
        <v>0.64999999999999991</v>
      </c>
      <c r="M147" s="428">
        <f t="shared" si="16"/>
        <v>0.82499999999999996</v>
      </c>
      <c r="N147" s="428">
        <f t="shared" si="16"/>
        <v>1</v>
      </c>
      <c r="O147" s="72"/>
      <c r="P147" s="72"/>
      <c r="Q147" s="72"/>
      <c r="R147" s="72"/>
      <c r="S147" s="72"/>
      <c r="T147" s="72"/>
      <c r="U147" s="74"/>
      <c r="V147" s="239"/>
      <c r="W147" s="75"/>
      <c r="X147" s="68"/>
    </row>
    <row r="148" spans="1:24" ht="69">
      <c r="A148" s="55"/>
      <c r="B148" s="55"/>
      <c r="C148" s="55"/>
      <c r="D148" s="55"/>
      <c r="E148" s="354"/>
      <c r="F148" s="354"/>
      <c r="G148" s="66" t="s">
        <v>1454</v>
      </c>
      <c r="H148" s="66" t="s">
        <v>1452</v>
      </c>
      <c r="I148" s="66" t="s">
        <v>1493</v>
      </c>
      <c r="J148" s="428"/>
      <c r="K148" s="428"/>
      <c r="L148" s="428"/>
      <c r="M148" s="428"/>
      <c r="N148" s="428"/>
      <c r="O148" s="72"/>
      <c r="P148" s="72"/>
      <c r="Q148" s="72"/>
      <c r="R148" s="72"/>
      <c r="S148" s="72"/>
      <c r="T148" s="72"/>
      <c r="U148" s="74"/>
      <c r="V148" s="239"/>
      <c r="W148" s="75"/>
      <c r="X148" s="68"/>
    </row>
    <row r="149" spans="1:24" ht="69">
      <c r="A149" s="55"/>
      <c r="B149" s="55"/>
      <c r="C149" s="55"/>
      <c r="D149" s="55"/>
      <c r="E149" s="354"/>
      <c r="F149" s="354"/>
      <c r="G149" s="66" t="s">
        <v>1456</v>
      </c>
      <c r="H149" s="66" t="s">
        <v>1452</v>
      </c>
      <c r="I149" s="66" t="s">
        <v>1497</v>
      </c>
      <c r="J149" s="428"/>
      <c r="K149" s="428"/>
      <c r="L149" s="428"/>
      <c r="M149" s="428"/>
      <c r="N149" s="428"/>
      <c r="O149" s="72"/>
      <c r="P149" s="72"/>
      <c r="Q149" s="72"/>
      <c r="R149" s="72"/>
      <c r="S149" s="72"/>
      <c r="T149" s="72"/>
      <c r="U149" s="74"/>
      <c r="V149" s="239"/>
      <c r="W149" s="75"/>
      <c r="X149" s="68"/>
    </row>
    <row r="150" spans="1:24" ht="51.75">
      <c r="A150" s="55"/>
      <c r="B150" s="55"/>
      <c r="C150" s="55"/>
      <c r="D150" s="55"/>
      <c r="E150" s="354"/>
      <c r="F150" s="354"/>
      <c r="G150" s="66" t="s">
        <v>1457</v>
      </c>
      <c r="H150" s="66" t="s">
        <v>1458</v>
      </c>
      <c r="I150" s="66" t="s">
        <v>1493</v>
      </c>
      <c r="J150" s="428"/>
      <c r="K150" s="428"/>
      <c r="L150" s="428"/>
      <c r="M150" s="428"/>
      <c r="N150" s="428"/>
      <c r="O150" s="72"/>
      <c r="P150" s="72"/>
      <c r="Q150" s="72"/>
      <c r="R150" s="72"/>
      <c r="S150" s="72"/>
      <c r="T150" s="72"/>
      <c r="U150" s="74"/>
      <c r="V150" s="239"/>
      <c r="W150" s="75"/>
      <c r="X150" s="68"/>
    </row>
    <row r="151" spans="1:24" ht="51.75">
      <c r="A151" s="55"/>
      <c r="B151" s="55"/>
      <c r="C151" s="55"/>
      <c r="D151" s="55"/>
      <c r="E151" s="354"/>
      <c r="F151" s="354"/>
      <c r="G151" s="66" t="s">
        <v>1459</v>
      </c>
      <c r="H151" s="66" t="s">
        <v>1460</v>
      </c>
      <c r="I151" s="66" t="s">
        <v>1493</v>
      </c>
      <c r="J151" s="428"/>
      <c r="K151" s="428"/>
      <c r="L151" s="428"/>
      <c r="M151" s="428"/>
      <c r="N151" s="428"/>
      <c r="O151" s="72"/>
      <c r="P151" s="72"/>
      <c r="Q151" s="72"/>
      <c r="R151" s="72"/>
      <c r="S151" s="72"/>
      <c r="T151" s="72"/>
      <c r="U151" s="74"/>
      <c r="V151" s="239"/>
      <c r="W151" s="75"/>
      <c r="X151" s="68"/>
    </row>
    <row r="152" spans="1:24" ht="86.25">
      <c r="A152" s="55"/>
      <c r="B152" s="55"/>
      <c r="C152" s="55"/>
      <c r="D152" s="55"/>
      <c r="E152" s="354"/>
      <c r="F152" s="354"/>
      <c r="G152" s="66" t="s">
        <v>1502</v>
      </c>
      <c r="H152" s="66" t="s">
        <v>1452</v>
      </c>
      <c r="I152" s="66" t="s">
        <v>1497</v>
      </c>
      <c r="J152" s="428">
        <v>2E-3</v>
      </c>
      <c r="K152" s="428">
        <f>+J152+0.2</f>
        <v>0.20200000000000001</v>
      </c>
      <c r="L152" s="428">
        <f>+K152+0.2</f>
        <v>0.40200000000000002</v>
      </c>
      <c r="M152" s="428">
        <f t="shared" ref="M152:N152" si="17">+L152+0.2</f>
        <v>0.60200000000000009</v>
      </c>
      <c r="N152" s="428">
        <f t="shared" si="17"/>
        <v>0.80200000000000005</v>
      </c>
      <c r="O152" s="72"/>
      <c r="P152" s="72"/>
      <c r="Q152" s="72"/>
      <c r="R152" s="72"/>
      <c r="S152" s="72"/>
      <c r="T152" s="72"/>
      <c r="U152" s="74"/>
      <c r="V152" s="239"/>
      <c r="W152" s="75"/>
      <c r="X152" s="68"/>
    </row>
    <row r="153" spans="1:24" ht="69">
      <c r="A153" s="55"/>
      <c r="B153" s="55"/>
      <c r="C153" s="55"/>
      <c r="D153" s="55"/>
      <c r="E153" s="354"/>
      <c r="F153" s="354"/>
      <c r="G153" s="66" t="s">
        <v>1454</v>
      </c>
      <c r="H153" s="66" t="s">
        <v>1452</v>
      </c>
      <c r="I153" s="66" t="s">
        <v>1493</v>
      </c>
      <c r="J153" s="428"/>
      <c r="K153" s="428"/>
      <c r="L153" s="428"/>
      <c r="M153" s="428"/>
      <c r="N153" s="428"/>
      <c r="O153" s="72"/>
      <c r="P153" s="72"/>
      <c r="Q153" s="72"/>
      <c r="R153" s="72"/>
      <c r="S153" s="72"/>
      <c r="T153" s="72"/>
      <c r="U153" s="74"/>
      <c r="V153" s="239"/>
      <c r="W153" s="75"/>
      <c r="X153" s="68"/>
    </row>
    <row r="154" spans="1:24" ht="69">
      <c r="A154" s="55"/>
      <c r="B154" s="55"/>
      <c r="C154" s="55"/>
      <c r="D154" s="55"/>
      <c r="E154" s="354"/>
      <c r="F154" s="354"/>
      <c r="G154" s="66" t="s">
        <v>1456</v>
      </c>
      <c r="H154" s="66" t="s">
        <v>1452</v>
      </c>
      <c r="I154" s="66" t="s">
        <v>1497</v>
      </c>
      <c r="J154" s="428"/>
      <c r="K154" s="428"/>
      <c r="L154" s="428"/>
      <c r="M154" s="428"/>
      <c r="N154" s="428"/>
      <c r="O154" s="72"/>
      <c r="P154" s="72"/>
      <c r="Q154" s="72"/>
      <c r="R154" s="72"/>
      <c r="S154" s="72"/>
      <c r="T154" s="72"/>
      <c r="U154" s="74"/>
      <c r="V154" s="239"/>
      <c r="W154" s="75"/>
      <c r="X154" s="68"/>
    </row>
    <row r="155" spans="1:24" ht="51.75">
      <c r="A155" s="55"/>
      <c r="B155" s="55"/>
      <c r="C155" s="55"/>
      <c r="D155" s="55"/>
      <c r="E155" s="354"/>
      <c r="F155" s="354"/>
      <c r="G155" s="66" t="s">
        <v>1457</v>
      </c>
      <c r="H155" s="66" t="s">
        <v>1458</v>
      </c>
      <c r="I155" s="66" t="s">
        <v>1493</v>
      </c>
      <c r="J155" s="428"/>
      <c r="K155" s="428"/>
      <c r="L155" s="428"/>
      <c r="M155" s="428"/>
      <c r="N155" s="428"/>
      <c r="O155" s="72"/>
      <c r="P155" s="72"/>
      <c r="Q155" s="72"/>
      <c r="R155" s="72"/>
      <c r="S155" s="72"/>
      <c r="T155" s="72"/>
      <c r="U155" s="74"/>
      <c r="V155" s="239"/>
      <c r="W155" s="75"/>
      <c r="X155" s="68"/>
    </row>
    <row r="156" spans="1:24" ht="51.75">
      <c r="A156" s="55"/>
      <c r="B156" s="55"/>
      <c r="C156" s="55"/>
      <c r="D156" s="55"/>
      <c r="E156" s="354"/>
      <c r="F156" s="354"/>
      <c r="G156" s="66" t="s">
        <v>1459</v>
      </c>
      <c r="H156" s="66" t="s">
        <v>1460</v>
      </c>
      <c r="I156" s="66" t="s">
        <v>1493</v>
      </c>
      <c r="J156" s="428"/>
      <c r="K156" s="428"/>
      <c r="L156" s="428"/>
      <c r="M156" s="428"/>
      <c r="N156" s="428"/>
      <c r="O156" s="72"/>
      <c r="P156" s="72"/>
      <c r="Q156" s="72"/>
      <c r="R156" s="72"/>
      <c r="S156" s="72"/>
      <c r="T156" s="72"/>
      <c r="U156" s="74"/>
      <c r="V156" s="239"/>
      <c r="W156" s="75"/>
      <c r="X156" s="68"/>
    </row>
    <row r="157" spans="1:24" ht="69">
      <c r="A157" s="55"/>
      <c r="B157" s="55"/>
      <c r="C157" s="55"/>
      <c r="D157" s="55"/>
      <c r="E157" s="431" t="s">
        <v>1503</v>
      </c>
      <c r="F157" s="354" t="s">
        <v>1471</v>
      </c>
      <c r="G157" s="66" t="s">
        <v>1504</v>
      </c>
      <c r="H157" s="66" t="s">
        <v>1452</v>
      </c>
      <c r="I157" s="66" t="s">
        <v>1505</v>
      </c>
      <c r="J157" s="72"/>
      <c r="K157" s="72"/>
      <c r="L157" s="72"/>
      <c r="M157" s="72"/>
      <c r="N157" s="72"/>
      <c r="O157" s="72"/>
      <c r="P157" s="72"/>
      <c r="Q157" s="72"/>
      <c r="R157" s="72"/>
      <c r="S157" s="72"/>
      <c r="T157" s="72"/>
      <c r="U157" s="74"/>
      <c r="V157" s="239"/>
      <c r="W157" s="75"/>
      <c r="X157" s="68"/>
    </row>
    <row r="158" spans="1:24" ht="69">
      <c r="A158" s="55"/>
      <c r="B158" s="55"/>
      <c r="C158" s="55"/>
      <c r="D158" s="55"/>
      <c r="E158" s="432"/>
      <c r="F158" s="354"/>
      <c r="G158" s="66" t="s">
        <v>1454</v>
      </c>
      <c r="H158" s="66" t="s">
        <v>1452</v>
      </c>
      <c r="I158" s="66" t="s">
        <v>1476</v>
      </c>
      <c r="J158" s="72"/>
      <c r="K158" s="72"/>
      <c r="L158" s="72"/>
      <c r="M158" s="72"/>
      <c r="N158" s="72"/>
      <c r="O158" s="72"/>
      <c r="P158" s="72"/>
      <c r="Q158" s="72"/>
      <c r="R158" s="72"/>
      <c r="S158" s="72"/>
      <c r="T158" s="72"/>
      <c r="U158" s="74"/>
      <c r="V158" s="239"/>
      <c r="W158" s="75"/>
      <c r="X158" s="68"/>
    </row>
    <row r="159" spans="1:24" ht="69">
      <c r="A159" s="55"/>
      <c r="B159" s="55"/>
      <c r="C159" s="55"/>
      <c r="D159" s="55"/>
      <c r="E159" s="432"/>
      <c r="F159" s="354"/>
      <c r="G159" s="66" t="s">
        <v>1456</v>
      </c>
      <c r="H159" s="66" t="s">
        <v>1452</v>
      </c>
      <c r="I159" s="66" t="s">
        <v>1505</v>
      </c>
      <c r="J159" s="72"/>
      <c r="K159" s="72"/>
      <c r="L159" s="72"/>
      <c r="M159" s="72"/>
      <c r="N159" s="72"/>
      <c r="O159" s="72"/>
      <c r="P159" s="72"/>
      <c r="Q159" s="72"/>
      <c r="R159" s="72"/>
      <c r="S159" s="72"/>
      <c r="T159" s="72"/>
      <c r="U159" s="74"/>
      <c r="V159" s="239"/>
      <c r="W159" s="75"/>
      <c r="X159" s="68"/>
    </row>
    <row r="160" spans="1:24" ht="51.75">
      <c r="A160" s="55"/>
      <c r="B160" s="55"/>
      <c r="C160" s="55"/>
      <c r="D160" s="55"/>
      <c r="E160" s="432"/>
      <c r="F160" s="354"/>
      <c r="G160" s="66" t="s">
        <v>1457</v>
      </c>
      <c r="H160" s="66" t="s">
        <v>1458</v>
      </c>
      <c r="I160" s="66" t="s">
        <v>1476</v>
      </c>
      <c r="J160" s="72"/>
      <c r="K160" s="72"/>
      <c r="L160" s="72"/>
      <c r="M160" s="72"/>
      <c r="N160" s="72"/>
      <c r="O160" s="72"/>
      <c r="P160" s="72"/>
      <c r="Q160" s="72"/>
      <c r="R160" s="72"/>
      <c r="S160" s="72"/>
      <c r="T160" s="72"/>
      <c r="U160" s="74"/>
      <c r="V160" s="239"/>
      <c r="W160" s="75"/>
      <c r="X160" s="68"/>
    </row>
    <row r="161" spans="1:24" ht="51.75">
      <c r="A161" s="55"/>
      <c r="B161" s="55"/>
      <c r="C161" s="55"/>
      <c r="D161" s="55"/>
      <c r="E161" s="432"/>
      <c r="F161" s="354"/>
      <c r="G161" s="66" t="s">
        <v>1459</v>
      </c>
      <c r="H161" s="66" t="s">
        <v>1460</v>
      </c>
      <c r="I161" s="66" t="s">
        <v>1476</v>
      </c>
      <c r="J161" s="72"/>
      <c r="K161" s="72"/>
      <c r="L161" s="72"/>
      <c r="M161" s="72"/>
      <c r="N161" s="72"/>
      <c r="O161" s="72"/>
      <c r="P161" s="72"/>
      <c r="Q161" s="72"/>
      <c r="R161" s="72"/>
      <c r="S161" s="72"/>
      <c r="T161" s="72"/>
      <c r="U161" s="74"/>
      <c r="V161" s="239"/>
      <c r="W161" s="75"/>
      <c r="X161" s="68"/>
    </row>
    <row r="162" spans="1:24" ht="69">
      <c r="A162" s="55"/>
      <c r="B162" s="55"/>
      <c r="C162" s="55"/>
      <c r="D162" s="55"/>
      <c r="E162" s="354" t="s">
        <v>1449</v>
      </c>
      <c r="F162" s="354"/>
      <c r="G162" s="66" t="s">
        <v>1506</v>
      </c>
      <c r="H162" s="66" t="s">
        <v>1452</v>
      </c>
      <c r="I162" s="66" t="s">
        <v>1505</v>
      </c>
      <c r="J162" s="72"/>
      <c r="K162" s="72"/>
      <c r="L162" s="72"/>
      <c r="M162" s="72"/>
      <c r="N162" s="72"/>
      <c r="O162" s="72"/>
      <c r="P162" s="72"/>
      <c r="Q162" s="72"/>
      <c r="R162" s="72"/>
      <c r="S162" s="72"/>
      <c r="T162" s="72"/>
      <c r="U162" s="74"/>
      <c r="V162" s="239"/>
      <c r="W162" s="75"/>
      <c r="X162" s="68"/>
    </row>
    <row r="163" spans="1:24" ht="69">
      <c r="A163" s="55"/>
      <c r="B163" s="55"/>
      <c r="C163" s="55"/>
      <c r="D163" s="55"/>
      <c r="E163" s="354"/>
      <c r="F163" s="354"/>
      <c r="G163" s="66" t="s">
        <v>1454</v>
      </c>
      <c r="H163" s="66" t="s">
        <v>1452</v>
      </c>
      <c r="I163" s="66" t="s">
        <v>1476</v>
      </c>
      <c r="J163" s="72"/>
      <c r="K163" s="72"/>
      <c r="L163" s="72"/>
      <c r="M163" s="72"/>
      <c r="N163" s="72"/>
      <c r="O163" s="72"/>
      <c r="P163" s="72"/>
      <c r="Q163" s="72"/>
      <c r="R163" s="72"/>
      <c r="S163" s="72"/>
      <c r="T163" s="72"/>
      <c r="U163" s="74"/>
      <c r="V163" s="239"/>
      <c r="W163" s="75"/>
      <c r="X163" s="68"/>
    </row>
    <row r="164" spans="1:24" ht="69">
      <c r="A164" s="55"/>
      <c r="B164" s="55"/>
      <c r="C164" s="55"/>
      <c r="D164" s="55"/>
      <c r="E164" s="354"/>
      <c r="F164" s="354"/>
      <c r="G164" s="66" t="s">
        <v>1456</v>
      </c>
      <c r="H164" s="66" t="s">
        <v>1452</v>
      </c>
      <c r="I164" s="66" t="s">
        <v>1505</v>
      </c>
      <c r="J164" s="72"/>
      <c r="K164" s="72"/>
      <c r="L164" s="72"/>
      <c r="M164" s="72"/>
      <c r="N164" s="72"/>
      <c r="O164" s="72"/>
      <c r="P164" s="72"/>
      <c r="Q164" s="72"/>
      <c r="R164" s="72"/>
      <c r="S164" s="72"/>
      <c r="T164" s="72"/>
      <c r="U164" s="74"/>
      <c r="V164" s="239"/>
      <c r="W164" s="75"/>
      <c r="X164" s="68"/>
    </row>
    <row r="165" spans="1:24" ht="51.75">
      <c r="A165" s="55"/>
      <c r="B165" s="55"/>
      <c r="C165" s="55"/>
      <c r="D165" s="55"/>
      <c r="E165" s="354"/>
      <c r="F165" s="354"/>
      <c r="G165" s="66" t="s">
        <v>1457</v>
      </c>
      <c r="H165" s="66" t="s">
        <v>1458</v>
      </c>
      <c r="I165" s="66" t="s">
        <v>1476</v>
      </c>
      <c r="J165" s="72"/>
      <c r="K165" s="72"/>
      <c r="L165" s="72"/>
      <c r="M165" s="72"/>
      <c r="N165" s="72"/>
      <c r="O165" s="72"/>
      <c r="P165" s="72"/>
      <c r="Q165" s="72"/>
      <c r="R165" s="72"/>
      <c r="S165" s="72"/>
      <c r="T165" s="72"/>
      <c r="U165" s="74"/>
      <c r="V165" s="239"/>
      <c r="W165" s="75"/>
      <c r="X165" s="68"/>
    </row>
    <row r="166" spans="1:24" ht="51.75">
      <c r="A166" s="55"/>
      <c r="B166" s="55"/>
      <c r="C166" s="55"/>
      <c r="D166" s="55"/>
      <c r="E166" s="354"/>
      <c r="F166" s="354"/>
      <c r="G166" s="66" t="s">
        <v>1459</v>
      </c>
      <c r="H166" s="66" t="s">
        <v>1460</v>
      </c>
      <c r="I166" s="66" t="s">
        <v>1476</v>
      </c>
      <c r="J166" s="72"/>
      <c r="K166" s="72"/>
      <c r="L166" s="72"/>
      <c r="M166" s="72"/>
      <c r="N166" s="72"/>
      <c r="O166" s="72"/>
      <c r="P166" s="72"/>
      <c r="Q166" s="72"/>
      <c r="R166" s="72"/>
      <c r="S166" s="72"/>
      <c r="T166" s="72"/>
      <c r="U166" s="74"/>
      <c r="V166" s="239"/>
      <c r="W166" s="75"/>
      <c r="X166" s="68"/>
    </row>
    <row r="167" spans="1:24" ht="120.75">
      <c r="A167" s="55"/>
      <c r="B167" s="55"/>
      <c r="C167" s="55"/>
      <c r="D167" s="55"/>
      <c r="E167" s="354" t="s">
        <v>1449</v>
      </c>
      <c r="F167" s="354"/>
      <c r="G167" s="66" t="s">
        <v>1507</v>
      </c>
      <c r="H167" s="66" t="s">
        <v>1452</v>
      </c>
      <c r="I167" s="66" t="s">
        <v>1453</v>
      </c>
      <c r="J167" s="72"/>
      <c r="K167" s="72"/>
      <c r="L167" s="72"/>
      <c r="M167" s="72"/>
      <c r="N167" s="72"/>
      <c r="O167" s="72"/>
      <c r="P167" s="72"/>
      <c r="Q167" s="72"/>
      <c r="R167" s="72"/>
      <c r="S167" s="72"/>
      <c r="T167" s="72"/>
      <c r="U167" s="74"/>
      <c r="V167" s="239"/>
      <c r="W167" s="75"/>
      <c r="X167" s="68"/>
    </row>
    <row r="168" spans="1:24" ht="69">
      <c r="A168" s="55"/>
      <c r="B168" s="55"/>
      <c r="C168" s="55"/>
      <c r="D168" s="55"/>
      <c r="E168" s="354"/>
      <c r="F168" s="354"/>
      <c r="G168" s="66" t="s">
        <v>1454</v>
      </c>
      <c r="H168" s="66" t="s">
        <v>1452</v>
      </c>
      <c r="I168" s="66" t="s">
        <v>1479</v>
      </c>
      <c r="J168" s="72"/>
      <c r="K168" s="72"/>
      <c r="L168" s="72"/>
      <c r="M168" s="72"/>
      <c r="N168" s="72"/>
      <c r="O168" s="72"/>
      <c r="P168" s="72"/>
      <c r="Q168" s="72"/>
      <c r="R168" s="72"/>
      <c r="S168" s="72"/>
      <c r="T168" s="72"/>
      <c r="U168" s="74"/>
      <c r="V168" s="239"/>
      <c r="W168" s="75"/>
      <c r="X168" s="68"/>
    </row>
    <row r="169" spans="1:24" ht="69">
      <c r="A169" s="55"/>
      <c r="B169" s="55"/>
      <c r="C169" s="55"/>
      <c r="D169" s="55"/>
      <c r="E169" s="354"/>
      <c r="F169" s="354"/>
      <c r="G169" s="66" t="s">
        <v>1456</v>
      </c>
      <c r="H169" s="66" t="s">
        <v>1452</v>
      </c>
      <c r="I169" s="66" t="s">
        <v>1453</v>
      </c>
      <c r="J169" s="72"/>
      <c r="K169" s="72"/>
      <c r="L169" s="72"/>
      <c r="M169" s="72"/>
      <c r="N169" s="72"/>
      <c r="O169" s="72"/>
      <c r="P169" s="72"/>
      <c r="Q169" s="72"/>
      <c r="R169" s="72"/>
      <c r="S169" s="72"/>
      <c r="T169" s="72"/>
      <c r="U169" s="74"/>
      <c r="V169" s="239"/>
      <c r="W169" s="75"/>
      <c r="X169" s="68"/>
    </row>
    <row r="170" spans="1:24" ht="51.75">
      <c r="A170" s="55"/>
      <c r="B170" s="55"/>
      <c r="C170" s="55"/>
      <c r="D170" s="55"/>
      <c r="E170" s="354"/>
      <c r="F170" s="354"/>
      <c r="G170" s="66" t="s">
        <v>1457</v>
      </c>
      <c r="H170" s="66" t="s">
        <v>1458</v>
      </c>
      <c r="I170" s="66" t="s">
        <v>1479</v>
      </c>
      <c r="J170" s="72"/>
      <c r="K170" s="72"/>
      <c r="L170" s="72"/>
      <c r="M170" s="72"/>
      <c r="N170" s="72"/>
      <c r="O170" s="72"/>
      <c r="P170" s="72"/>
      <c r="Q170" s="72"/>
      <c r="R170" s="72"/>
      <c r="S170" s="72"/>
      <c r="T170" s="72"/>
      <c r="U170" s="74"/>
      <c r="V170" s="239"/>
      <c r="W170" s="75"/>
      <c r="X170" s="68"/>
    </row>
    <row r="171" spans="1:24" ht="51.75">
      <c r="A171" s="55"/>
      <c r="B171" s="55"/>
      <c r="C171" s="55"/>
      <c r="D171" s="55"/>
      <c r="E171" s="354"/>
      <c r="F171" s="354"/>
      <c r="G171" s="66" t="s">
        <v>1459</v>
      </c>
      <c r="H171" s="66" t="s">
        <v>1460</v>
      </c>
      <c r="I171" s="66" t="s">
        <v>1479</v>
      </c>
      <c r="J171" s="72"/>
      <c r="K171" s="72"/>
      <c r="L171" s="72"/>
      <c r="M171" s="72"/>
      <c r="N171" s="72"/>
      <c r="O171" s="72"/>
      <c r="P171" s="72"/>
      <c r="Q171" s="72"/>
      <c r="R171" s="72"/>
      <c r="S171" s="72"/>
      <c r="T171" s="72"/>
      <c r="U171" s="74"/>
      <c r="V171" s="239"/>
      <c r="W171" s="75"/>
      <c r="X171" s="68"/>
    </row>
    <row r="172" spans="1:24" ht="86.25">
      <c r="A172" s="55"/>
      <c r="B172" s="310"/>
      <c r="C172" s="310"/>
      <c r="D172" s="430"/>
      <c r="E172" s="310" t="s">
        <v>1508</v>
      </c>
      <c r="F172" s="310" t="s">
        <v>1509</v>
      </c>
      <c r="G172" s="66" t="s">
        <v>1510</v>
      </c>
      <c r="H172" s="66" t="s">
        <v>1452</v>
      </c>
      <c r="I172" s="66" t="s">
        <v>1511</v>
      </c>
      <c r="J172" s="428">
        <v>0.03</v>
      </c>
      <c r="K172" s="428">
        <f>+J172+0.97/11</f>
        <v>0.11818181818181818</v>
      </c>
      <c r="L172" s="428">
        <f t="shared" ref="L172:U172" si="18">+K172+0.97/11</f>
        <v>0.20636363636363636</v>
      </c>
      <c r="M172" s="428">
        <f t="shared" si="18"/>
        <v>0.29454545454545455</v>
      </c>
      <c r="N172" s="428">
        <f t="shared" si="18"/>
        <v>0.38272727272727275</v>
      </c>
      <c r="O172" s="428">
        <f t="shared" si="18"/>
        <v>0.47090909090909094</v>
      </c>
      <c r="P172" s="428">
        <f t="shared" si="18"/>
        <v>0.55909090909090908</v>
      </c>
      <c r="Q172" s="428">
        <f t="shared" si="18"/>
        <v>0.64727272727272722</v>
      </c>
      <c r="R172" s="428">
        <f t="shared" si="18"/>
        <v>0.73545454545454536</v>
      </c>
      <c r="S172" s="428">
        <f t="shared" si="18"/>
        <v>0.8236363636363635</v>
      </c>
      <c r="T172" s="428">
        <f t="shared" si="18"/>
        <v>0.91181818181818164</v>
      </c>
      <c r="U172" s="428">
        <f t="shared" si="18"/>
        <v>0.99999999999999978</v>
      </c>
      <c r="V172" s="65"/>
      <c r="W172" s="65"/>
      <c r="X172" s="68"/>
    </row>
    <row r="173" spans="1:24" ht="69">
      <c r="A173" s="55"/>
      <c r="B173" s="310"/>
      <c r="C173" s="310"/>
      <c r="D173" s="430"/>
      <c r="E173" s="310"/>
      <c r="F173" s="310"/>
      <c r="G173" s="66" t="s">
        <v>1454</v>
      </c>
      <c r="H173" s="66" t="s">
        <v>1452</v>
      </c>
      <c r="I173" s="66" t="s">
        <v>1493</v>
      </c>
      <c r="J173" s="428"/>
      <c r="K173" s="428"/>
      <c r="L173" s="428"/>
      <c r="M173" s="428"/>
      <c r="N173" s="428"/>
      <c r="O173" s="428"/>
      <c r="P173" s="428"/>
      <c r="Q173" s="428"/>
      <c r="R173" s="428"/>
      <c r="S173" s="428"/>
      <c r="T173" s="428"/>
      <c r="U173" s="428"/>
      <c r="V173" s="65"/>
      <c r="W173" s="75"/>
      <c r="X173" s="68"/>
    </row>
    <row r="174" spans="1:24" ht="69">
      <c r="A174" s="55"/>
      <c r="B174" s="310"/>
      <c r="C174" s="310"/>
      <c r="D174" s="430"/>
      <c r="E174" s="310"/>
      <c r="F174" s="310"/>
      <c r="G174" s="66" t="s">
        <v>1456</v>
      </c>
      <c r="H174" s="66" t="s">
        <v>1452</v>
      </c>
      <c r="I174" s="66" t="s">
        <v>1511</v>
      </c>
      <c r="J174" s="428"/>
      <c r="K174" s="428"/>
      <c r="L174" s="428"/>
      <c r="M174" s="428"/>
      <c r="N174" s="428"/>
      <c r="O174" s="428"/>
      <c r="P174" s="428"/>
      <c r="Q174" s="428"/>
      <c r="R174" s="428"/>
      <c r="S174" s="428"/>
      <c r="T174" s="428"/>
      <c r="U174" s="428"/>
      <c r="V174" s="65"/>
      <c r="W174" s="65"/>
      <c r="X174" s="68"/>
    </row>
    <row r="175" spans="1:24" ht="51.75">
      <c r="A175" s="55"/>
      <c r="B175" s="310"/>
      <c r="C175" s="310"/>
      <c r="D175" s="430"/>
      <c r="E175" s="310"/>
      <c r="F175" s="310"/>
      <c r="G175" s="66" t="s">
        <v>1457</v>
      </c>
      <c r="H175" s="66" t="s">
        <v>1458</v>
      </c>
      <c r="I175" s="66" t="s">
        <v>1493</v>
      </c>
      <c r="J175" s="428"/>
      <c r="K175" s="428"/>
      <c r="L175" s="428"/>
      <c r="M175" s="428"/>
      <c r="N175" s="428"/>
      <c r="O175" s="428"/>
      <c r="P175" s="428"/>
      <c r="Q175" s="428"/>
      <c r="R175" s="428"/>
      <c r="S175" s="428"/>
      <c r="T175" s="428"/>
      <c r="U175" s="428"/>
      <c r="V175" s="55"/>
      <c r="W175" s="54"/>
      <c r="X175" s="68"/>
    </row>
    <row r="176" spans="1:24" ht="51.75">
      <c r="A176" s="55"/>
      <c r="B176" s="310"/>
      <c r="C176" s="310"/>
      <c r="D176" s="430"/>
      <c r="E176" s="310"/>
      <c r="F176" s="310"/>
      <c r="G176" s="66" t="s">
        <v>1459</v>
      </c>
      <c r="H176" s="66" t="s">
        <v>1460</v>
      </c>
      <c r="I176" s="66" t="s">
        <v>1493</v>
      </c>
      <c r="J176" s="428"/>
      <c r="K176" s="428"/>
      <c r="L176" s="428"/>
      <c r="M176" s="428"/>
      <c r="N176" s="428"/>
      <c r="O176" s="428"/>
      <c r="P176" s="428"/>
      <c r="Q176" s="428"/>
      <c r="R176" s="428"/>
      <c r="S176" s="428"/>
      <c r="T176" s="428"/>
      <c r="U176" s="428"/>
      <c r="V176" s="55"/>
      <c r="W176" s="55"/>
      <c r="X176" s="55"/>
    </row>
    <row r="177" spans="1:24" ht="120.75">
      <c r="A177" s="50"/>
      <c r="B177" s="310"/>
      <c r="C177" s="310"/>
      <c r="D177" s="430"/>
      <c r="E177" s="310"/>
      <c r="F177" s="310"/>
      <c r="G177" s="66" t="s">
        <v>1512</v>
      </c>
      <c r="H177" s="66" t="s">
        <v>1452</v>
      </c>
      <c r="I177" s="66" t="s">
        <v>1485</v>
      </c>
      <c r="J177" s="428">
        <v>0</v>
      </c>
      <c r="K177" s="428">
        <f>+J177+0.166666666666667</f>
        <v>0.16666666666666699</v>
      </c>
      <c r="L177" s="428">
        <f t="shared" ref="L177:P177" si="19">+K177+0.166666666666667</f>
        <v>0.33333333333333398</v>
      </c>
      <c r="M177" s="428">
        <f t="shared" si="19"/>
        <v>0.500000000000001</v>
      </c>
      <c r="N177" s="428">
        <f t="shared" si="19"/>
        <v>0.66666666666666796</v>
      </c>
      <c r="O177" s="428">
        <f t="shared" si="19"/>
        <v>0.83333333333333492</v>
      </c>
      <c r="P177" s="428">
        <f t="shared" si="19"/>
        <v>1.000000000000002</v>
      </c>
      <c r="Q177" s="429"/>
      <c r="R177" s="429"/>
      <c r="S177" s="429"/>
      <c r="T177" s="429"/>
      <c r="U177" s="429"/>
      <c r="V177" s="55"/>
      <c r="W177" s="55"/>
      <c r="X177" s="55"/>
    </row>
    <row r="178" spans="1:24" ht="69">
      <c r="A178" s="50"/>
      <c r="B178" s="310"/>
      <c r="C178" s="310"/>
      <c r="D178" s="430"/>
      <c r="E178" s="310"/>
      <c r="F178" s="310"/>
      <c r="G178" s="66" t="s">
        <v>1454</v>
      </c>
      <c r="H178" s="66" t="s">
        <v>1452</v>
      </c>
      <c r="I178" s="66" t="s">
        <v>1476</v>
      </c>
      <c r="J178" s="428"/>
      <c r="K178" s="428"/>
      <c r="L178" s="428"/>
      <c r="M178" s="428"/>
      <c r="N178" s="428"/>
      <c r="O178" s="428"/>
      <c r="P178" s="428"/>
      <c r="Q178" s="429"/>
      <c r="R178" s="429"/>
      <c r="S178" s="429"/>
      <c r="T178" s="429"/>
      <c r="U178" s="429"/>
      <c r="V178" s="55"/>
      <c r="W178" s="55"/>
      <c r="X178" s="55"/>
    </row>
    <row r="179" spans="1:24" ht="69">
      <c r="A179" s="50"/>
      <c r="B179" s="310"/>
      <c r="C179" s="310"/>
      <c r="D179" s="430"/>
      <c r="E179" s="310"/>
      <c r="F179" s="310"/>
      <c r="G179" s="66" t="s">
        <v>1456</v>
      </c>
      <c r="H179" s="66" t="s">
        <v>1452</v>
      </c>
      <c r="I179" s="66" t="s">
        <v>1485</v>
      </c>
      <c r="J179" s="428"/>
      <c r="K179" s="428"/>
      <c r="L179" s="428"/>
      <c r="M179" s="428"/>
      <c r="N179" s="428"/>
      <c r="O179" s="428"/>
      <c r="P179" s="428"/>
      <c r="Q179" s="429"/>
      <c r="R179" s="429"/>
      <c r="S179" s="429"/>
      <c r="T179" s="429"/>
      <c r="U179" s="429"/>
      <c r="V179" s="55"/>
      <c r="W179" s="55"/>
      <c r="X179" s="55"/>
    </row>
    <row r="180" spans="1:24" ht="51.75">
      <c r="A180" s="50"/>
      <c r="B180" s="310"/>
      <c r="C180" s="310"/>
      <c r="D180" s="430"/>
      <c r="E180" s="310"/>
      <c r="F180" s="310"/>
      <c r="G180" s="66" t="s">
        <v>1457</v>
      </c>
      <c r="H180" s="66" t="s">
        <v>1458</v>
      </c>
      <c r="I180" s="66" t="s">
        <v>1476</v>
      </c>
      <c r="J180" s="428"/>
      <c r="K180" s="428"/>
      <c r="L180" s="428"/>
      <c r="M180" s="428"/>
      <c r="N180" s="428"/>
      <c r="O180" s="428"/>
      <c r="P180" s="428"/>
      <c r="Q180" s="429"/>
      <c r="R180" s="429"/>
      <c r="S180" s="429"/>
      <c r="T180" s="429"/>
      <c r="U180" s="429"/>
      <c r="V180" s="55"/>
      <c r="W180" s="55"/>
      <c r="X180" s="55"/>
    </row>
    <row r="181" spans="1:24" ht="51.75">
      <c r="A181" s="50"/>
      <c r="B181" s="310"/>
      <c r="C181" s="310"/>
      <c r="D181" s="430"/>
      <c r="E181" s="310"/>
      <c r="F181" s="310"/>
      <c r="G181" s="66" t="s">
        <v>1459</v>
      </c>
      <c r="H181" s="66" t="s">
        <v>1460</v>
      </c>
      <c r="I181" s="66" t="s">
        <v>1476</v>
      </c>
      <c r="J181" s="428"/>
      <c r="K181" s="428"/>
      <c r="L181" s="428"/>
      <c r="M181" s="428"/>
      <c r="N181" s="428"/>
      <c r="O181" s="428"/>
      <c r="P181" s="428"/>
      <c r="Q181" s="429"/>
      <c r="R181" s="429"/>
      <c r="S181" s="429"/>
      <c r="T181" s="429"/>
      <c r="U181" s="429"/>
      <c r="V181" s="55"/>
      <c r="W181" s="55"/>
      <c r="X181" s="55"/>
    </row>
    <row r="182" spans="1:24" ht="35.25" customHeight="1">
      <c r="E182" s="98"/>
      <c r="F182" s="98"/>
    </row>
  </sheetData>
  <mergeCells count="299">
    <mergeCell ref="A57:X57"/>
    <mergeCell ref="A1:C4"/>
    <mergeCell ref="D1:X2"/>
    <mergeCell ref="D3:X4"/>
    <mergeCell ref="P177:P181"/>
    <mergeCell ref="Q177:Q181"/>
    <mergeCell ref="R177:R181"/>
    <mergeCell ref="S177:S181"/>
    <mergeCell ref="T177:T181"/>
    <mergeCell ref="U177:U181"/>
    <mergeCell ref="J177:J181"/>
    <mergeCell ref="K177:K181"/>
    <mergeCell ref="L177:L181"/>
    <mergeCell ref="M177:M181"/>
    <mergeCell ref="N177:N181"/>
    <mergeCell ref="O177:O181"/>
    <mergeCell ref="P172:P176"/>
    <mergeCell ref="Q172:Q176"/>
    <mergeCell ref="R172:R176"/>
    <mergeCell ref="S172:S176"/>
    <mergeCell ref="T172:T176"/>
    <mergeCell ref="U172:U176"/>
    <mergeCell ref="J172:J176"/>
    <mergeCell ref="K172:K176"/>
    <mergeCell ref="L172:L176"/>
    <mergeCell ref="M172:M176"/>
    <mergeCell ref="N172:N176"/>
    <mergeCell ref="O172:O176"/>
    <mergeCell ref="E162:E166"/>
    <mergeCell ref="F162:F166"/>
    <mergeCell ref="E167:E171"/>
    <mergeCell ref="F167:F171"/>
    <mergeCell ref="B172:B181"/>
    <mergeCell ref="C172:C181"/>
    <mergeCell ref="D172:D181"/>
    <mergeCell ref="E172:E181"/>
    <mergeCell ref="F172:F181"/>
    <mergeCell ref="N152:N156"/>
    <mergeCell ref="E157:E161"/>
    <mergeCell ref="F157:F161"/>
    <mergeCell ref="J142:J146"/>
    <mergeCell ref="K142:K146"/>
    <mergeCell ref="L142:L146"/>
    <mergeCell ref="M142:M146"/>
    <mergeCell ref="N142:N146"/>
    <mergeCell ref="J147:J151"/>
    <mergeCell ref="K147:K151"/>
    <mergeCell ref="L147:L151"/>
    <mergeCell ref="M147:M151"/>
    <mergeCell ref="N147:N151"/>
    <mergeCell ref="N122:N126"/>
    <mergeCell ref="O122:O126"/>
    <mergeCell ref="P122:P126"/>
    <mergeCell ref="E127:E156"/>
    <mergeCell ref="F127:F156"/>
    <mergeCell ref="J127:J131"/>
    <mergeCell ref="K127:K131"/>
    <mergeCell ref="L127:L131"/>
    <mergeCell ref="M127:M131"/>
    <mergeCell ref="N127:N131"/>
    <mergeCell ref="J132:J136"/>
    <mergeCell ref="K132:K136"/>
    <mergeCell ref="L132:L136"/>
    <mergeCell ref="M132:M136"/>
    <mergeCell ref="N132:N136"/>
    <mergeCell ref="J137:J141"/>
    <mergeCell ref="K137:K141"/>
    <mergeCell ref="L137:L141"/>
    <mergeCell ref="M137:M141"/>
    <mergeCell ref="N137:N141"/>
    <mergeCell ref="J152:J156"/>
    <mergeCell ref="K152:K156"/>
    <mergeCell ref="L152:L156"/>
    <mergeCell ref="M152:M156"/>
    <mergeCell ref="E117:E121"/>
    <mergeCell ref="J117:J121"/>
    <mergeCell ref="E122:E126"/>
    <mergeCell ref="F122:F126"/>
    <mergeCell ref="J122:J126"/>
    <mergeCell ref="K122:K126"/>
    <mergeCell ref="L122:L126"/>
    <mergeCell ref="M122:M126"/>
    <mergeCell ref="M112:M116"/>
    <mergeCell ref="J112:J116"/>
    <mergeCell ref="K112:K116"/>
    <mergeCell ref="L112:L116"/>
    <mergeCell ref="J97:J101"/>
    <mergeCell ref="K97:K101"/>
    <mergeCell ref="L97:L101"/>
    <mergeCell ref="S102:S106"/>
    <mergeCell ref="T102:T106"/>
    <mergeCell ref="U102:U106"/>
    <mergeCell ref="J107:J111"/>
    <mergeCell ref="K107:K111"/>
    <mergeCell ref="L107:L111"/>
    <mergeCell ref="M107:M111"/>
    <mergeCell ref="N107:N111"/>
    <mergeCell ref="O107:O111"/>
    <mergeCell ref="M102:M106"/>
    <mergeCell ref="N102:N106"/>
    <mergeCell ref="O102:O106"/>
    <mergeCell ref="P102:P106"/>
    <mergeCell ref="Q102:Q106"/>
    <mergeCell ref="R102:R106"/>
    <mergeCell ref="U97:U101"/>
    <mergeCell ref="L102:L106"/>
    <mergeCell ref="S112:S116"/>
    <mergeCell ref="T112:T116"/>
    <mergeCell ref="N112:N116"/>
    <mergeCell ref="Q92:Q96"/>
    <mergeCell ref="P97:P101"/>
    <mergeCell ref="Q97:Q101"/>
    <mergeCell ref="R97:R101"/>
    <mergeCell ref="S97:S101"/>
    <mergeCell ref="T97:T101"/>
    <mergeCell ref="R92:R96"/>
    <mergeCell ref="S92:S96"/>
    <mergeCell ref="T92:T96"/>
    <mergeCell ref="O112:O116"/>
    <mergeCell ref="P112:P116"/>
    <mergeCell ref="Q112:Q116"/>
    <mergeCell ref="R112:R116"/>
    <mergeCell ref="U92:U96"/>
    <mergeCell ref="P82:P86"/>
    <mergeCell ref="A87:A91"/>
    <mergeCell ref="E87:E101"/>
    <mergeCell ref="F87:F101"/>
    <mergeCell ref="J87:J91"/>
    <mergeCell ref="K87:K91"/>
    <mergeCell ref="L87:L91"/>
    <mergeCell ref="M87:M91"/>
    <mergeCell ref="J92:J96"/>
    <mergeCell ref="K92:K96"/>
    <mergeCell ref="M97:M101"/>
    <mergeCell ref="N97:N101"/>
    <mergeCell ref="O97:O101"/>
    <mergeCell ref="L92:L96"/>
    <mergeCell ref="M92:M96"/>
    <mergeCell ref="N92:N96"/>
    <mergeCell ref="O92:O96"/>
    <mergeCell ref="P92:P96"/>
    <mergeCell ref="A100:A118"/>
    <mergeCell ref="E102:E116"/>
    <mergeCell ref="F102:F116"/>
    <mergeCell ref="J102:J106"/>
    <mergeCell ref="K102:K106"/>
    <mergeCell ref="A82:A86"/>
    <mergeCell ref="E82:E86"/>
    <mergeCell ref="F82:F86"/>
    <mergeCell ref="J82:J86"/>
    <mergeCell ref="K82:K86"/>
    <mergeCell ref="L82:L86"/>
    <mergeCell ref="M82:M86"/>
    <mergeCell ref="N82:N86"/>
    <mergeCell ref="O82:O86"/>
    <mergeCell ref="T72:T76"/>
    <mergeCell ref="U72:U76"/>
    <mergeCell ref="E77:E81"/>
    <mergeCell ref="F77:F81"/>
    <mergeCell ref="J77:J81"/>
    <mergeCell ref="K77:K81"/>
    <mergeCell ref="L77:L81"/>
    <mergeCell ref="M77:M81"/>
    <mergeCell ref="N77:N81"/>
    <mergeCell ref="O77:O81"/>
    <mergeCell ref="N72:N76"/>
    <mergeCell ref="O72:O76"/>
    <mergeCell ref="P72:P76"/>
    <mergeCell ref="Q72:Q76"/>
    <mergeCell ref="R72:R76"/>
    <mergeCell ref="S72:S76"/>
    <mergeCell ref="P77:P81"/>
    <mergeCell ref="J60:L60"/>
    <mergeCell ref="M60:O60"/>
    <mergeCell ref="P60:R60"/>
    <mergeCell ref="S60:U60"/>
    <mergeCell ref="V60:V61"/>
    <mergeCell ref="A59:A61"/>
    <mergeCell ref="B59:B61"/>
    <mergeCell ref="C59:C61"/>
    <mergeCell ref="D59:D61"/>
    <mergeCell ref="E59:E61"/>
    <mergeCell ref="F59:F61"/>
    <mergeCell ref="A62:A66"/>
    <mergeCell ref="D62:D76"/>
    <mergeCell ref="E62:E66"/>
    <mergeCell ref="F62:F66"/>
    <mergeCell ref="J62:J66"/>
    <mergeCell ref="K62:K66"/>
    <mergeCell ref="L62:L66"/>
    <mergeCell ref="M62:M66"/>
    <mergeCell ref="N62:N66"/>
    <mergeCell ref="M67:M71"/>
    <mergeCell ref="A72:A76"/>
    <mergeCell ref="E72:E76"/>
    <mergeCell ref="F72:F76"/>
    <mergeCell ref="J72:J76"/>
    <mergeCell ref="K72:K76"/>
    <mergeCell ref="L72:L76"/>
    <mergeCell ref="M72:M76"/>
    <mergeCell ref="A67:A71"/>
    <mergeCell ref="E67:E71"/>
    <mergeCell ref="F67:F71"/>
    <mergeCell ref="J67:J71"/>
    <mergeCell ref="K67:K71"/>
    <mergeCell ref="L67:L71"/>
    <mergeCell ref="E45:E47"/>
    <mergeCell ref="F45:F47"/>
    <mergeCell ref="B36:B54"/>
    <mergeCell ref="C36:C47"/>
    <mergeCell ref="D48:D52"/>
    <mergeCell ref="C48:C54"/>
    <mergeCell ref="D42:D43"/>
    <mergeCell ref="D36:D37"/>
    <mergeCell ref="D40:D41"/>
    <mergeCell ref="W60:X60"/>
    <mergeCell ref="G59:G61"/>
    <mergeCell ref="H59:H61"/>
    <mergeCell ref="I59:I61"/>
    <mergeCell ref="J59:U59"/>
    <mergeCell ref="V59:X59"/>
    <mergeCell ref="E42:E44"/>
    <mergeCell ref="F42:F44"/>
    <mergeCell ref="F36:F38"/>
    <mergeCell ref="E36:E38"/>
    <mergeCell ref="K49:M49"/>
    <mergeCell ref="M50:O50"/>
    <mergeCell ref="N51:P51"/>
    <mergeCell ref="P52:R52"/>
    <mergeCell ref="K48:L48"/>
    <mergeCell ref="F39:F41"/>
    <mergeCell ref="E39:E41"/>
    <mergeCell ref="E48:E54"/>
    <mergeCell ref="F48:F54"/>
    <mergeCell ref="A55:X55"/>
    <mergeCell ref="A56:X56"/>
    <mergeCell ref="J58:U58"/>
    <mergeCell ref="V58:X58"/>
    <mergeCell ref="D45:D46"/>
    <mergeCell ref="V34:V35"/>
    <mergeCell ref="A30:X30"/>
    <mergeCell ref="W34:X34"/>
    <mergeCell ref="V33:X33"/>
    <mergeCell ref="V32:X32"/>
    <mergeCell ref="I33:I35"/>
    <mergeCell ref="P34:R34"/>
    <mergeCell ref="J33:U33"/>
    <mergeCell ref="S34:U34"/>
    <mergeCell ref="J34:L34"/>
    <mergeCell ref="A33:A35"/>
    <mergeCell ref="J32:U32"/>
    <mergeCell ref="H33:H35"/>
    <mergeCell ref="G33:G35"/>
    <mergeCell ref="F33:F35"/>
    <mergeCell ref="B33:B35"/>
    <mergeCell ref="C33:C35"/>
    <mergeCell ref="D33:D35"/>
    <mergeCell ref="E33:E35"/>
    <mergeCell ref="M34:O34"/>
    <mergeCell ref="K21:M21"/>
    <mergeCell ref="M22:O22"/>
    <mergeCell ref="O23:Q23"/>
    <mergeCell ref="Q24:S24"/>
    <mergeCell ref="S25:T25"/>
    <mergeCell ref="E19:E20"/>
    <mergeCell ref="F19:F20"/>
    <mergeCell ref="C21:C28"/>
    <mergeCell ref="D21:D28"/>
    <mergeCell ref="E21:E28"/>
    <mergeCell ref="F21:F28"/>
    <mergeCell ref="B12:B28"/>
    <mergeCell ref="C12:C20"/>
    <mergeCell ref="D12:D13"/>
    <mergeCell ref="E12:E15"/>
    <mergeCell ref="F12:F15"/>
    <mergeCell ref="D14:D15"/>
    <mergeCell ref="E16:E18"/>
    <mergeCell ref="F16:F18"/>
    <mergeCell ref="D17:D18"/>
    <mergeCell ref="A6:X6"/>
    <mergeCell ref="J8:U8"/>
    <mergeCell ref="V8:X8"/>
    <mergeCell ref="A9:A11"/>
    <mergeCell ref="B9:B11"/>
    <mergeCell ref="C9:C11"/>
    <mergeCell ref="D9:D11"/>
    <mergeCell ref="E9:E11"/>
    <mergeCell ref="F9:F11"/>
    <mergeCell ref="W10:X10"/>
    <mergeCell ref="G9:G11"/>
    <mergeCell ref="H9:H11"/>
    <mergeCell ref="I9:I11"/>
    <mergeCell ref="J9:U9"/>
    <mergeCell ref="V9:X9"/>
    <mergeCell ref="J10:L10"/>
    <mergeCell ref="M10:O10"/>
    <mergeCell ref="P10:R10"/>
    <mergeCell ref="S10:U10"/>
    <mergeCell ref="V10:V11"/>
  </mergeCells>
  <pageMargins left="0.7" right="0.7" top="0.75" bottom="0.75" header="0.3" footer="0.3"/>
  <pageSetup scale="3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AB19-01B8-4226-9248-0A8F5D8BF8F2}">
  <sheetPr>
    <tabColor theme="4" tint="0.59999389629810485"/>
  </sheetPr>
  <dimension ref="A1:X96"/>
  <sheetViews>
    <sheetView showGridLines="0" zoomScale="76" zoomScaleNormal="76" workbookViewId="0">
      <selection activeCell="F12" sqref="F12:F21"/>
    </sheetView>
  </sheetViews>
  <sheetFormatPr baseColWidth="10" defaultColWidth="11.42578125" defaultRowHeight="15"/>
  <cols>
    <col min="2" max="2" width="18.28515625" customWidth="1"/>
    <col min="3" max="3" width="19.42578125" customWidth="1"/>
    <col min="4" max="4" width="22" customWidth="1"/>
    <col min="5" max="5" width="18.5703125" bestFit="1" customWidth="1"/>
    <col min="6" max="6" width="32.140625" customWidth="1"/>
    <col min="7" max="7" width="19.28515625" customWidth="1"/>
    <col min="8" max="8" width="14.140625" customWidth="1"/>
    <col min="9" max="9" width="15.42578125" customWidth="1"/>
    <col min="10" max="18" width="2.42578125" bestFit="1" customWidth="1"/>
    <col min="19" max="21" width="3.7109375" bestFit="1" customWidth="1"/>
  </cols>
  <sheetData>
    <row r="1" spans="1:24" ht="15.75" thickBot="1">
      <c r="A1" s="379"/>
      <c r="B1" s="380"/>
      <c r="C1" s="381"/>
      <c r="D1" s="385" t="s">
        <v>1</v>
      </c>
      <c r="E1" s="386"/>
      <c r="F1" s="386"/>
      <c r="G1" s="386"/>
      <c r="H1" s="386"/>
      <c r="I1" s="386"/>
      <c r="J1" s="386"/>
      <c r="K1" s="386"/>
      <c r="L1" s="386"/>
      <c r="M1" s="386"/>
      <c r="N1" s="386"/>
      <c r="O1" s="386"/>
      <c r="P1" s="386"/>
      <c r="Q1" s="386"/>
      <c r="R1" s="386"/>
      <c r="S1" s="386"/>
      <c r="T1" s="386"/>
      <c r="U1" s="386"/>
      <c r="V1" s="386"/>
      <c r="W1" s="386"/>
      <c r="X1" s="387"/>
    </row>
    <row r="2" spans="1:24" ht="54" customHeight="1" thickBot="1">
      <c r="A2" s="382"/>
      <c r="B2" s="383"/>
      <c r="C2" s="384"/>
      <c r="D2" s="388"/>
      <c r="E2" s="389"/>
      <c r="F2" s="389"/>
      <c r="G2" s="389"/>
      <c r="H2" s="389"/>
      <c r="I2" s="389"/>
      <c r="J2" s="389"/>
      <c r="K2" s="389"/>
      <c r="L2" s="389"/>
      <c r="M2" s="389"/>
      <c r="N2" s="389"/>
      <c r="O2" s="389"/>
      <c r="P2" s="389"/>
      <c r="Q2" s="389"/>
      <c r="R2" s="389"/>
      <c r="S2" s="389"/>
      <c r="T2" s="389"/>
      <c r="U2" s="389"/>
      <c r="V2" s="389"/>
      <c r="W2" s="389"/>
      <c r="X2" s="390"/>
    </row>
    <row r="3" spans="1:24" ht="50.25" customHeight="1" thickTop="1" thickBot="1">
      <c r="A3" s="382"/>
      <c r="B3" s="383"/>
      <c r="C3" s="384"/>
      <c r="D3" s="391" t="s">
        <v>1861</v>
      </c>
      <c r="E3" s="392"/>
      <c r="F3" s="392"/>
      <c r="G3" s="392"/>
      <c r="H3" s="392"/>
      <c r="I3" s="392"/>
      <c r="J3" s="392"/>
      <c r="K3" s="392"/>
      <c r="L3" s="392"/>
      <c r="M3" s="392"/>
      <c r="N3" s="392"/>
      <c r="O3" s="392"/>
      <c r="P3" s="392"/>
      <c r="Q3" s="392"/>
      <c r="R3" s="392"/>
      <c r="S3" s="392"/>
      <c r="T3" s="392"/>
      <c r="U3" s="392"/>
      <c r="V3" s="392"/>
      <c r="W3" s="392"/>
      <c r="X3" s="393"/>
    </row>
    <row r="4" spans="1:24" ht="15.75" thickBot="1">
      <c r="A4" s="382"/>
      <c r="B4" s="383"/>
      <c r="C4" s="384"/>
      <c r="D4" s="394"/>
      <c r="E4" s="395"/>
      <c r="F4" s="395"/>
      <c r="G4" s="395"/>
      <c r="H4" s="395"/>
      <c r="I4" s="395"/>
      <c r="J4" s="395"/>
      <c r="K4" s="395"/>
      <c r="L4" s="395"/>
      <c r="M4" s="395"/>
      <c r="N4" s="395"/>
      <c r="O4" s="395"/>
      <c r="P4" s="395"/>
      <c r="Q4" s="395"/>
      <c r="R4" s="395"/>
      <c r="S4" s="395"/>
      <c r="T4" s="395"/>
      <c r="U4" s="395"/>
      <c r="V4" s="395"/>
      <c r="W4" s="395"/>
      <c r="X4" s="396"/>
    </row>
    <row r="5" spans="1:24" ht="24" customHeight="1">
      <c r="A5" s="290"/>
      <c r="B5" s="612"/>
      <c r="C5" s="612"/>
      <c r="D5" s="612"/>
      <c r="E5" s="612"/>
      <c r="F5" s="612"/>
      <c r="G5" s="612"/>
      <c r="H5" s="612"/>
      <c r="I5" s="612"/>
      <c r="J5" s="612"/>
      <c r="K5" s="612"/>
      <c r="L5" s="612"/>
      <c r="M5" s="612"/>
      <c r="N5" s="612"/>
      <c r="O5" s="612"/>
      <c r="P5" s="612"/>
      <c r="Q5" s="612"/>
      <c r="R5" s="612"/>
      <c r="S5" s="612"/>
      <c r="T5" s="612"/>
      <c r="U5" s="612"/>
      <c r="V5" s="612"/>
      <c r="W5" s="612"/>
      <c r="X5" s="291"/>
    </row>
    <row r="6" spans="1:24" ht="24.75">
      <c r="A6" s="311" t="s">
        <v>1184</v>
      </c>
      <c r="B6" s="639"/>
      <c r="C6" s="639"/>
      <c r="D6" s="639"/>
      <c r="E6" s="639"/>
      <c r="F6" s="639"/>
      <c r="G6" s="639"/>
      <c r="H6" s="639"/>
      <c r="I6" s="639"/>
      <c r="J6" s="639"/>
      <c r="K6" s="639"/>
      <c r="L6" s="639"/>
      <c r="M6" s="639"/>
      <c r="N6" s="639"/>
      <c r="O6" s="639"/>
      <c r="P6" s="639"/>
      <c r="Q6" s="639"/>
      <c r="R6" s="639"/>
      <c r="S6" s="639"/>
      <c r="T6" s="639"/>
      <c r="U6" s="639"/>
      <c r="V6" s="639"/>
      <c r="W6" s="639"/>
      <c r="X6" s="313"/>
    </row>
    <row r="7" spans="1:24" ht="24.75">
      <c r="A7" s="624"/>
      <c r="B7" s="615"/>
      <c r="C7" s="615"/>
      <c r="D7" s="615"/>
      <c r="E7" s="615"/>
      <c r="F7" s="615"/>
      <c r="G7" s="615"/>
      <c r="H7" s="615"/>
      <c r="I7" s="615"/>
      <c r="J7" s="615"/>
      <c r="K7" s="615"/>
      <c r="L7" s="615"/>
      <c r="M7" s="615"/>
      <c r="N7" s="615"/>
      <c r="O7" s="615"/>
      <c r="P7" s="615"/>
      <c r="Q7" s="615"/>
      <c r="R7" s="615"/>
      <c r="S7" s="615"/>
      <c r="T7" s="615"/>
      <c r="U7" s="615"/>
      <c r="V7" s="615"/>
      <c r="W7" s="615"/>
      <c r="X7" s="625"/>
    </row>
    <row r="8" spans="1:24" ht="17.25">
      <c r="A8" s="292">
        <v>1</v>
      </c>
      <c r="B8" s="275">
        <v>2</v>
      </c>
      <c r="C8" s="275">
        <v>3</v>
      </c>
      <c r="D8" s="275">
        <v>4</v>
      </c>
      <c r="E8" s="275">
        <v>5</v>
      </c>
      <c r="F8" s="272">
        <v>6</v>
      </c>
      <c r="G8" s="275">
        <v>7</v>
      </c>
      <c r="H8" s="272">
        <v>8</v>
      </c>
      <c r="I8" s="275">
        <v>9</v>
      </c>
      <c r="J8" s="314">
        <v>10</v>
      </c>
      <c r="K8" s="314"/>
      <c r="L8" s="314"/>
      <c r="M8" s="314"/>
      <c r="N8" s="314"/>
      <c r="O8" s="314"/>
      <c r="P8" s="314"/>
      <c r="Q8" s="314"/>
      <c r="R8" s="314"/>
      <c r="S8" s="314"/>
      <c r="T8" s="314"/>
      <c r="U8" s="314"/>
      <c r="V8" s="314">
        <v>11</v>
      </c>
      <c r="W8" s="314"/>
      <c r="X8" s="315"/>
    </row>
    <row r="9" spans="1:24" ht="34.5" customHeight="1">
      <c r="A9" s="420" t="s">
        <v>2</v>
      </c>
      <c r="B9" s="423" t="s">
        <v>3</v>
      </c>
      <c r="C9" s="331" t="s">
        <v>4</v>
      </c>
      <c r="D9" s="331" t="s">
        <v>5</v>
      </c>
      <c r="E9" s="426" t="s">
        <v>6</v>
      </c>
      <c r="F9" s="331" t="s">
        <v>7</v>
      </c>
      <c r="G9" s="330" t="s">
        <v>8</v>
      </c>
      <c r="H9" s="331" t="s">
        <v>9</v>
      </c>
      <c r="I9" s="331" t="s">
        <v>10</v>
      </c>
      <c r="J9" s="426" t="s">
        <v>11</v>
      </c>
      <c r="K9" s="426"/>
      <c r="L9" s="426"/>
      <c r="M9" s="426"/>
      <c r="N9" s="426"/>
      <c r="O9" s="426"/>
      <c r="P9" s="426"/>
      <c r="Q9" s="426"/>
      <c r="R9" s="426"/>
      <c r="S9" s="426"/>
      <c r="T9" s="426"/>
      <c r="U9" s="426"/>
      <c r="V9" s="426" t="s">
        <v>12</v>
      </c>
      <c r="W9" s="426"/>
      <c r="X9" s="427"/>
    </row>
    <row r="10" spans="1:24" ht="17.25" customHeight="1">
      <c r="A10" s="421"/>
      <c r="B10" s="424"/>
      <c r="C10" s="317"/>
      <c r="D10" s="317"/>
      <c r="E10" s="316"/>
      <c r="F10" s="317"/>
      <c r="G10" s="330"/>
      <c r="H10" s="334"/>
      <c r="I10" s="317"/>
      <c r="J10" s="320" t="s">
        <v>13</v>
      </c>
      <c r="K10" s="320"/>
      <c r="L10" s="320"/>
      <c r="M10" s="320" t="s">
        <v>14</v>
      </c>
      <c r="N10" s="320"/>
      <c r="O10" s="320"/>
      <c r="P10" s="320" t="s">
        <v>15</v>
      </c>
      <c r="Q10" s="320"/>
      <c r="R10" s="320"/>
      <c r="S10" s="320" t="s">
        <v>16</v>
      </c>
      <c r="T10" s="320"/>
      <c r="U10" s="320"/>
      <c r="V10" s="317" t="s">
        <v>17</v>
      </c>
      <c r="W10" s="321" t="s">
        <v>18</v>
      </c>
      <c r="X10" s="346"/>
    </row>
    <row r="11" spans="1:24" ht="34.5">
      <c r="A11" s="422"/>
      <c r="B11" s="425"/>
      <c r="C11" s="318"/>
      <c r="D11" s="318"/>
      <c r="E11" s="319"/>
      <c r="F11" s="318"/>
      <c r="G11" s="330"/>
      <c r="H11" s="405"/>
      <c r="I11" s="318"/>
      <c r="J11" s="13">
        <v>1</v>
      </c>
      <c r="K11" s="13">
        <v>2</v>
      </c>
      <c r="L11" s="13">
        <v>3</v>
      </c>
      <c r="M11" s="13">
        <v>4</v>
      </c>
      <c r="N11" s="13">
        <v>5</v>
      </c>
      <c r="O11" s="13">
        <v>6</v>
      </c>
      <c r="P11" s="13">
        <v>7</v>
      </c>
      <c r="Q11" s="13">
        <v>8</v>
      </c>
      <c r="R11" s="13">
        <v>9</v>
      </c>
      <c r="S11" s="13">
        <v>10</v>
      </c>
      <c r="T11" s="13">
        <v>11</v>
      </c>
      <c r="U11" s="13">
        <v>12</v>
      </c>
      <c r="V11" s="318"/>
      <c r="W11" s="12" t="s">
        <v>19</v>
      </c>
      <c r="X11" s="230" t="s">
        <v>20</v>
      </c>
    </row>
    <row r="12" spans="1:24" ht="189.75">
      <c r="A12" s="415" t="s">
        <v>1185</v>
      </c>
      <c r="B12" s="418" t="s">
        <v>1186</v>
      </c>
      <c r="C12" s="418" t="s">
        <v>1187</v>
      </c>
      <c r="D12" s="418" t="s">
        <v>1188</v>
      </c>
      <c r="E12" s="418" t="s">
        <v>1189</v>
      </c>
      <c r="F12" s="399" t="s">
        <v>1190</v>
      </c>
      <c r="G12" s="56" t="s">
        <v>1191</v>
      </c>
      <c r="H12" s="66" t="s">
        <v>1192</v>
      </c>
      <c r="I12" s="47" t="s">
        <v>1193</v>
      </c>
      <c r="J12" s="414"/>
      <c r="K12" s="414"/>
      <c r="L12" s="414"/>
      <c r="M12" s="220"/>
      <c r="N12" s="220"/>
      <c r="O12" s="221"/>
      <c r="P12" s="220"/>
      <c r="Q12" s="220"/>
      <c r="R12" s="221"/>
      <c r="S12" s="220"/>
      <c r="T12" s="220"/>
      <c r="U12" s="220"/>
      <c r="V12" s="419" t="s">
        <v>1194</v>
      </c>
      <c r="W12" s="419" t="s">
        <v>1195</v>
      </c>
      <c r="X12" s="413"/>
    </row>
    <row r="13" spans="1:24" ht="155.25">
      <c r="A13" s="415"/>
      <c r="B13" s="418"/>
      <c r="C13" s="418"/>
      <c r="D13" s="418"/>
      <c r="E13" s="418"/>
      <c r="F13" s="399"/>
      <c r="G13" s="56" t="s">
        <v>1196</v>
      </c>
      <c r="H13" s="66" t="s">
        <v>1192</v>
      </c>
      <c r="I13" s="47" t="s">
        <v>1193</v>
      </c>
      <c r="J13" s="414"/>
      <c r="K13" s="414"/>
      <c r="L13" s="414"/>
      <c r="M13" s="220"/>
      <c r="N13" s="220"/>
      <c r="O13" s="221"/>
      <c r="P13" s="220"/>
      <c r="Q13" s="220"/>
      <c r="R13" s="221"/>
      <c r="S13" s="220"/>
      <c r="T13" s="220"/>
      <c r="U13" s="220"/>
      <c r="V13" s="419"/>
      <c r="W13" s="419"/>
      <c r="X13" s="413"/>
    </row>
    <row r="14" spans="1:24" ht="172.5">
      <c r="A14" s="415"/>
      <c r="B14" s="418"/>
      <c r="C14" s="418"/>
      <c r="D14" s="418"/>
      <c r="E14" s="418"/>
      <c r="F14" s="399"/>
      <c r="G14" s="56" t="s">
        <v>1197</v>
      </c>
      <c r="H14" s="66" t="s">
        <v>1192</v>
      </c>
      <c r="I14" s="47" t="s">
        <v>1193</v>
      </c>
      <c r="J14" s="220"/>
      <c r="K14" s="220"/>
      <c r="L14" s="221"/>
      <c r="M14" s="414"/>
      <c r="N14" s="414"/>
      <c r="O14" s="414"/>
      <c r="P14" s="220"/>
      <c r="Q14" s="220"/>
      <c r="R14" s="221"/>
      <c r="S14" s="220"/>
      <c r="T14" s="220"/>
      <c r="U14" s="220"/>
      <c r="V14" s="419"/>
      <c r="W14" s="419"/>
      <c r="X14" s="413"/>
    </row>
    <row r="15" spans="1:24" ht="172.5">
      <c r="A15" s="415"/>
      <c r="B15" s="418"/>
      <c r="C15" s="418"/>
      <c r="D15" s="418"/>
      <c r="E15" s="418"/>
      <c r="F15" s="399"/>
      <c r="G15" s="56" t="s">
        <v>1198</v>
      </c>
      <c r="H15" s="66" t="s">
        <v>1192</v>
      </c>
      <c r="I15" s="47" t="s">
        <v>1193</v>
      </c>
      <c r="J15" s="220"/>
      <c r="K15" s="220"/>
      <c r="L15" s="221"/>
      <c r="M15" s="414"/>
      <c r="N15" s="414"/>
      <c r="O15" s="414"/>
      <c r="P15" s="220"/>
      <c r="Q15" s="220"/>
      <c r="R15" s="221"/>
      <c r="S15" s="220"/>
      <c r="T15" s="220"/>
      <c r="U15" s="220"/>
      <c r="V15" s="419"/>
      <c r="W15" s="419"/>
      <c r="X15" s="413"/>
    </row>
    <row r="16" spans="1:24" ht="120.75">
      <c r="A16" s="415"/>
      <c r="B16" s="418"/>
      <c r="C16" s="418"/>
      <c r="D16" s="418"/>
      <c r="E16" s="418"/>
      <c r="F16" s="399"/>
      <c r="G16" s="56" t="s">
        <v>1199</v>
      </c>
      <c r="H16" s="66" t="s">
        <v>1192</v>
      </c>
      <c r="I16" s="47" t="s">
        <v>1193</v>
      </c>
      <c r="J16" s="220"/>
      <c r="K16" s="220"/>
      <c r="L16" s="221"/>
      <c r="M16" s="220"/>
      <c r="N16" s="220"/>
      <c r="O16" s="221"/>
      <c r="P16" s="414"/>
      <c r="Q16" s="414"/>
      <c r="R16" s="414"/>
      <c r="S16" s="220"/>
      <c r="T16" s="220"/>
      <c r="U16" s="220"/>
      <c r="V16" s="419"/>
      <c r="W16" s="419"/>
      <c r="X16" s="413"/>
    </row>
    <row r="17" spans="1:24" ht="120.75">
      <c r="A17" s="415"/>
      <c r="B17" s="418"/>
      <c r="C17" s="418"/>
      <c r="D17" s="418"/>
      <c r="E17" s="418"/>
      <c r="F17" s="399"/>
      <c r="G17" s="56" t="s">
        <v>1200</v>
      </c>
      <c r="H17" s="66" t="s">
        <v>1192</v>
      </c>
      <c r="I17" s="47" t="s">
        <v>1193</v>
      </c>
      <c r="J17" s="220"/>
      <c r="K17" s="220"/>
      <c r="L17" s="221"/>
      <c r="M17" s="220"/>
      <c r="N17" s="220"/>
      <c r="O17" s="221"/>
      <c r="P17" s="414"/>
      <c r="Q17" s="414"/>
      <c r="R17" s="414"/>
      <c r="S17" s="220"/>
      <c r="T17" s="220"/>
      <c r="U17" s="220"/>
      <c r="V17" s="419"/>
      <c r="W17" s="419"/>
      <c r="X17" s="413"/>
    </row>
    <row r="18" spans="1:24" ht="155.25">
      <c r="A18" s="415"/>
      <c r="B18" s="418"/>
      <c r="C18" s="418"/>
      <c r="D18" s="418"/>
      <c r="E18" s="418"/>
      <c r="F18" s="399"/>
      <c r="G18" s="56" t="s">
        <v>1201</v>
      </c>
      <c r="H18" s="66" t="s">
        <v>1192</v>
      </c>
      <c r="I18" s="47" t="s">
        <v>1193</v>
      </c>
      <c r="J18" s="220"/>
      <c r="K18" s="220"/>
      <c r="L18" s="221"/>
      <c r="M18" s="220"/>
      <c r="N18" s="220"/>
      <c r="O18" s="221"/>
      <c r="P18" s="414"/>
      <c r="Q18" s="414"/>
      <c r="R18" s="414"/>
      <c r="S18" s="220"/>
      <c r="T18" s="220"/>
      <c r="U18" s="220"/>
      <c r="V18" s="419"/>
      <c r="W18" s="419"/>
      <c r="X18" s="413"/>
    </row>
    <row r="19" spans="1:24" ht="327.75">
      <c r="A19" s="415"/>
      <c r="B19" s="418"/>
      <c r="C19" s="418"/>
      <c r="D19" s="418"/>
      <c r="E19" s="418"/>
      <c r="F19" s="399"/>
      <c r="G19" s="56" t="s">
        <v>1202</v>
      </c>
      <c r="H19" s="66" t="s">
        <v>1203</v>
      </c>
      <c r="I19" s="228" t="s">
        <v>1204</v>
      </c>
      <c r="J19" s="220"/>
      <c r="K19" s="220"/>
      <c r="L19" s="222"/>
      <c r="M19" s="220"/>
      <c r="N19" s="220"/>
      <c r="O19" s="222"/>
      <c r="P19" s="220"/>
      <c r="Q19" s="220"/>
      <c r="R19" s="222"/>
      <c r="S19" s="220"/>
      <c r="T19" s="220"/>
      <c r="U19" s="220"/>
      <c r="V19" s="419"/>
      <c r="W19" s="419"/>
      <c r="X19" s="413"/>
    </row>
    <row r="20" spans="1:24" ht="224.25">
      <c r="A20" s="415"/>
      <c r="B20" s="418"/>
      <c r="C20" s="418"/>
      <c r="D20" s="418"/>
      <c r="E20" s="418"/>
      <c r="F20" s="399"/>
      <c r="G20" s="223" t="s">
        <v>1205</v>
      </c>
      <c r="H20" s="66" t="s">
        <v>1206</v>
      </c>
      <c r="I20" s="238" t="s">
        <v>1207</v>
      </c>
      <c r="J20" s="220"/>
      <c r="K20" s="220"/>
      <c r="L20" s="222"/>
      <c r="M20" s="220"/>
      <c r="N20" s="220"/>
      <c r="O20" s="222"/>
      <c r="P20" s="220"/>
      <c r="Q20" s="220"/>
      <c r="R20" s="222"/>
      <c r="S20" s="220"/>
      <c r="T20" s="220"/>
      <c r="U20" s="220"/>
      <c r="V20" s="419"/>
      <c r="W20" s="419"/>
      <c r="X20" s="54"/>
    </row>
    <row r="21" spans="1:24" ht="224.25">
      <c r="A21" s="415"/>
      <c r="B21" s="418"/>
      <c r="C21" s="418"/>
      <c r="D21" s="418"/>
      <c r="E21" s="418"/>
      <c r="F21" s="399"/>
      <c r="G21" s="56" t="s">
        <v>1208</v>
      </c>
      <c r="H21" s="66" t="s">
        <v>1192</v>
      </c>
      <c r="I21" s="238" t="s">
        <v>1207</v>
      </c>
      <c r="J21" s="220"/>
      <c r="K21" s="220"/>
      <c r="L21" s="222"/>
      <c r="M21" s="220"/>
      <c r="N21" s="220"/>
      <c r="O21" s="222"/>
      <c r="P21" s="220"/>
      <c r="Q21" s="220"/>
      <c r="R21" s="222"/>
      <c r="S21" s="220"/>
      <c r="T21" s="220"/>
      <c r="U21" s="220"/>
      <c r="V21" s="419"/>
      <c r="W21" s="419"/>
      <c r="X21" s="54"/>
    </row>
    <row r="22" spans="1:24" ht="258.75">
      <c r="A22" s="415" t="s">
        <v>1209</v>
      </c>
      <c r="B22" s="310" t="s">
        <v>1210</v>
      </c>
      <c r="C22" s="310" t="s">
        <v>1211</v>
      </c>
      <c r="D22" s="310" t="s">
        <v>1212</v>
      </c>
      <c r="E22" s="310" t="s">
        <v>1213</v>
      </c>
      <c r="F22" s="416" t="s">
        <v>1214</v>
      </c>
      <c r="G22" s="56" t="s">
        <v>1215</v>
      </c>
      <c r="H22" s="66" t="s">
        <v>1216</v>
      </c>
      <c r="I22" s="66" t="s">
        <v>1217</v>
      </c>
      <c r="J22" s="224"/>
      <c r="K22" s="224"/>
      <c r="L22" s="224"/>
      <c r="M22" s="224"/>
      <c r="N22" s="224"/>
      <c r="O22" s="224"/>
      <c r="P22" s="224"/>
      <c r="Q22" s="224"/>
      <c r="R22" s="224"/>
      <c r="S22" s="224"/>
      <c r="T22" s="224"/>
      <c r="U22" s="224"/>
      <c r="V22" s="419"/>
      <c r="W22" s="419"/>
      <c r="X22" s="55"/>
    </row>
    <row r="23" spans="1:24" ht="138">
      <c r="A23" s="415"/>
      <c r="B23" s="310"/>
      <c r="C23" s="310"/>
      <c r="D23" s="310"/>
      <c r="E23" s="310"/>
      <c r="F23" s="416"/>
      <c r="G23" s="62" t="s">
        <v>1218</v>
      </c>
      <c r="H23" s="66" t="s">
        <v>1219</v>
      </c>
      <c r="I23" s="66" t="s">
        <v>1217</v>
      </c>
      <c r="J23" s="417"/>
      <c r="K23" s="417"/>
      <c r="L23" s="417"/>
      <c r="M23" s="225"/>
      <c r="N23" s="225"/>
      <c r="O23" s="55"/>
      <c r="P23" s="225"/>
      <c r="Q23" s="225"/>
      <c r="R23" s="225"/>
      <c r="S23" s="225"/>
      <c r="T23" s="225"/>
      <c r="U23" s="225"/>
      <c r="V23" s="419"/>
      <c r="W23" s="419"/>
      <c r="X23" s="55"/>
    </row>
    <row r="24" spans="1:24" ht="138">
      <c r="A24" s="415"/>
      <c r="B24" s="310"/>
      <c r="C24" s="310"/>
      <c r="D24" s="310"/>
      <c r="E24" s="310"/>
      <c r="F24" s="416"/>
      <c r="G24" s="62" t="s">
        <v>1220</v>
      </c>
      <c r="H24" s="66" t="s">
        <v>817</v>
      </c>
      <c r="I24" s="66" t="s">
        <v>1217</v>
      </c>
      <c r="J24" s="225"/>
      <c r="K24" s="225"/>
      <c r="L24" s="225"/>
      <c r="M24" s="417"/>
      <c r="N24" s="417"/>
      <c r="O24" s="417"/>
      <c r="P24" s="225"/>
      <c r="Q24" s="225"/>
      <c r="R24" s="225"/>
      <c r="S24" s="225"/>
      <c r="T24" s="225"/>
      <c r="U24" s="225"/>
      <c r="V24" s="419"/>
      <c r="W24" s="419"/>
      <c r="X24" s="55"/>
    </row>
    <row r="25" spans="1:24" ht="138">
      <c r="A25" s="415"/>
      <c r="B25" s="310"/>
      <c r="C25" s="310"/>
      <c r="D25" s="310"/>
      <c r="E25" s="310"/>
      <c r="F25" s="416"/>
      <c r="G25" s="62" t="s">
        <v>1221</v>
      </c>
      <c r="H25" s="66" t="s">
        <v>817</v>
      </c>
      <c r="I25" s="66" t="s">
        <v>1217</v>
      </c>
      <c r="J25" s="225"/>
      <c r="K25" s="225"/>
      <c r="L25" s="225"/>
      <c r="M25" s="225"/>
      <c r="N25" s="225"/>
      <c r="O25" s="225"/>
      <c r="P25" s="224"/>
      <c r="Q25" s="224"/>
      <c r="R25" s="224"/>
      <c r="S25" s="225"/>
      <c r="T25" s="225"/>
      <c r="U25" s="225"/>
      <c r="V25" s="419"/>
      <c r="W25" s="419"/>
      <c r="X25" s="55"/>
    </row>
    <row r="26" spans="1:24" ht="138">
      <c r="A26" s="415"/>
      <c r="B26" s="310"/>
      <c r="C26" s="310"/>
      <c r="D26" s="310"/>
      <c r="E26" s="310"/>
      <c r="F26" s="416"/>
      <c r="G26" s="62" t="s">
        <v>1222</v>
      </c>
      <c r="H26" s="66" t="s">
        <v>1222</v>
      </c>
      <c r="I26" s="66" t="s">
        <v>1217</v>
      </c>
      <c r="J26" s="225"/>
      <c r="K26" s="225"/>
      <c r="L26" s="225"/>
      <c r="M26" s="225"/>
      <c r="N26" s="225"/>
      <c r="O26" s="225"/>
      <c r="P26" s="225"/>
      <c r="Q26" s="225"/>
      <c r="R26" s="225"/>
      <c r="S26" s="224"/>
      <c r="T26" s="224"/>
      <c r="U26" s="224"/>
      <c r="V26" s="419"/>
      <c r="W26" s="419"/>
      <c r="X26" s="55"/>
    </row>
    <row r="27" spans="1:24" ht="120.75">
      <c r="A27" s="415" t="s">
        <v>1223</v>
      </c>
      <c r="B27" s="310" t="s">
        <v>1224</v>
      </c>
      <c r="C27" s="310" t="s">
        <v>1225</v>
      </c>
      <c r="D27" s="310" t="s">
        <v>1226</v>
      </c>
      <c r="E27" s="310" t="s">
        <v>1227</v>
      </c>
      <c r="F27" s="416" t="s">
        <v>1228</v>
      </c>
      <c r="G27" s="63" t="s">
        <v>1229</v>
      </c>
      <c r="H27" s="56" t="s">
        <v>1230</v>
      </c>
      <c r="I27" s="56" t="s">
        <v>1231</v>
      </c>
      <c r="J27" s="224"/>
      <c r="K27" s="224"/>
      <c r="L27" s="224"/>
      <c r="M27" s="224"/>
      <c r="N27" s="224"/>
      <c r="O27" s="224"/>
      <c r="P27" s="224"/>
      <c r="Q27" s="224"/>
      <c r="R27" s="224"/>
      <c r="S27" s="224"/>
      <c r="T27" s="224"/>
      <c r="U27" s="224"/>
      <c r="V27" s="419"/>
      <c r="W27" s="419"/>
      <c r="X27" s="55"/>
    </row>
    <row r="28" spans="1:24" ht="120.75">
      <c r="A28" s="415"/>
      <c r="B28" s="310"/>
      <c r="C28" s="310"/>
      <c r="D28" s="310"/>
      <c r="E28" s="310"/>
      <c r="F28" s="416"/>
      <c r="G28" s="63" t="s">
        <v>1232</v>
      </c>
      <c r="H28" s="56" t="s">
        <v>1233</v>
      </c>
      <c r="I28" s="56" t="s">
        <v>1231</v>
      </c>
      <c r="J28" s="224"/>
      <c r="K28" s="224"/>
      <c r="L28" s="224"/>
      <c r="M28" s="224"/>
      <c r="N28" s="224"/>
      <c r="O28" s="224"/>
      <c r="P28" s="224"/>
      <c r="Q28" s="224"/>
      <c r="R28" s="224"/>
      <c r="S28" s="224"/>
      <c r="T28" s="224"/>
      <c r="U28" s="224"/>
      <c r="V28" s="419"/>
      <c r="W28" s="419"/>
      <c r="X28" s="55"/>
    </row>
    <row r="29" spans="1:24" ht="120.75">
      <c r="A29" s="415"/>
      <c r="B29" s="310"/>
      <c r="C29" s="310"/>
      <c r="D29" s="310"/>
      <c r="E29" s="310"/>
      <c r="F29" s="416"/>
      <c r="G29" s="66" t="s">
        <v>1234</v>
      </c>
      <c r="H29" s="56" t="s">
        <v>1233</v>
      </c>
      <c r="I29" s="56" t="s">
        <v>1231</v>
      </c>
      <c r="J29" s="224"/>
      <c r="K29" s="224"/>
      <c r="L29" s="224"/>
      <c r="M29" s="224"/>
      <c r="N29" s="224"/>
      <c r="O29" s="224"/>
      <c r="P29" s="224"/>
      <c r="Q29" s="224"/>
      <c r="R29" s="224"/>
      <c r="S29" s="224"/>
      <c r="T29" s="224"/>
      <c r="U29" s="224"/>
      <c r="V29" s="419"/>
      <c r="W29" s="419"/>
      <c r="X29" s="55"/>
    </row>
    <row r="30" spans="1:24" ht="172.5">
      <c r="A30" s="415"/>
      <c r="B30" s="310"/>
      <c r="C30" s="310"/>
      <c r="D30" s="310"/>
      <c r="E30" s="310"/>
      <c r="F30" s="416"/>
      <c r="G30" s="66" t="s">
        <v>1235</v>
      </c>
      <c r="H30" s="56" t="s">
        <v>1236</v>
      </c>
      <c r="I30" s="56" t="s">
        <v>1231</v>
      </c>
      <c r="J30" s="224"/>
      <c r="K30" s="224"/>
      <c r="L30" s="224"/>
      <c r="M30" s="224"/>
      <c r="N30" s="224"/>
      <c r="O30" s="224"/>
      <c r="P30" s="224"/>
      <c r="Q30" s="224"/>
      <c r="R30" s="224"/>
      <c r="S30" s="224"/>
      <c r="T30" s="224"/>
      <c r="U30" s="224"/>
      <c r="V30" s="419"/>
      <c r="W30" s="419"/>
      <c r="X30" s="55"/>
    </row>
    <row r="31" spans="1:24" s="616" customFormat="1" ht="17.25">
      <c r="A31" s="633"/>
      <c r="B31" s="634"/>
      <c r="C31" s="634"/>
      <c r="D31" s="634"/>
      <c r="E31" s="634"/>
      <c r="F31" s="634"/>
      <c r="G31" s="634"/>
      <c r="H31" s="634"/>
      <c r="I31" s="634"/>
      <c r="J31" s="634"/>
      <c r="K31" s="634"/>
      <c r="L31" s="634"/>
      <c r="M31" s="634"/>
      <c r="N31" s="634"/>
      <c r="O31" s="634"/>
      <c r="P31" s="634"/>
      <c r="Q31" s="634"/>
      <c r="R31" s="634"/>
      <c r="S31" s="634"/>
      <c r="T31" s="634"/>
      <c r="U31" s="634"/>
      <c r="V31" s="634"/>
      <c r="W31" s="634"/>
      <c r="X31" s="635"/>
    </row>
    <row r="32" spans="1:24" ht="24.75">
      <c r="A32" s="311" t="s">
        <v>1237</v>
      </c>
      <c r="B32" s="639"/>
      <c r="C32" s="639"/>
      <c r="D32" s="639"/>
      <c r="E32" s="639"/>
      <c r="F32" s="639"/>
      <c r="G32" s="639"/>
      <c r="H32" s="639"/>
      <c r="I32" s="639"/>
      <c r="J32" s="639"/>
      <c r="K32" s="639"/>
      <c r="L32" s="639"/>
      <c r="M32" s="639"/>
      <c r="N32" s="639"/>
      <c r="O32" s="639"/>
      <c r="P32" s="639"/>
      <c r="Q32" s="639"/>
      <c r="R32" s="639"/>
      <c r="S32" s="639"/>
      <c r="T32" s="639"/>
      <c r="U32" s="639"/>
      <c r="V32" s="639"/>
      <c r="W32" s="639"/>
      <c r="X32" s="313"/>
    </row>
    <row r="33" spans="1:24" s="616" customFormat="1" ht="24.75">
      <c r="A33" s="624"/>
      <c r="B33" s="615"/>
      <c r="C33" s="615"/>
      <c r="D33" s="615"/>
      <c r="E33" s="615"/>
      <c r="F33" s="615"/>
      <c r="G33" s="615"/>
      <c r="H33" s="615"/>
      <c r="I33" s="615"/>
      <c r="J33" s="615"/>
      <c r="K33" s="615"/>
      <c r="L33" s="615"/>
      <c r="M33" s="615"/>
      <c r="N33" s="615"/>
      <c r="O33" s="615"/>
      <c r="P33" s="615"/>
      <c r="Q33" s="615"/>
      <c r="R33" s="615"/>
      <c r="S33" s="615"/>
      <c r="T33" s="615"/>
      <c r="U33" s="615"/>
      <c r="V33" s="615"/>
      <c r="W33" s="615"/>
      <c r="X33" s="625"/>
    </row>
    <row r="34" spans="1:24" ht="17.25">
      <c r="A34" s="292">
        <v>1</v>
      </c>
      <c r="B34" s="275">
        <v>2</v>
      </c>
      <c r="C34" s="275">
        <v>3</v>
      </c>
      <c r="D34" s="275">
        <v>4</v>
      </c>
      <c r="E34" s="275">
        <v>5</v>
      </c>
      <c r="F34" s="272">
        <v>6</v>
      </c>
      <c r="G34" s="275">
        <v>7</v>
      </c>
      <c r="H34" s="272">
        <v>8</v>
      </c>
      <c r="I34" s="275">
        <v>9</v>
      </c>
      <c r="J34" s="275"/>
      <c r="K34" s="275"/>
      <c r="L34" s="275"/>
      <c r="M34" s="275"/>
      <c r="N34" s="275"/>
      <c r="O34" s="275"/>
      <c r="P34" s="314"/>
      <c r="Q34" s="314"/>
      <c r="R34" s="314"/>
      <c r="S34" s="314"/>
      <c r="T34" s="314"/>
      <c r="U34" s="314"/>
      <c r="V34" s="314">
        <v>11</v>
      </c>
      <c r="W34" s="314"/>
      <c r="X34" s="315"/>
    </row>
    <row r="35" spans="1:24" ht="17.25">
      <c r="A35" s="316" t="s">
        <v>2</v>
      </c>
      <c r="B35" s="317" t="s">
        <v>3</v>
      </c>
      <c r="C35" s="317" t="s">
        <v>4</v>
      </c>
      <c r="D35" s="317" t="s">
        <v>5</v>
      </c>
      <c r="E35" s="316" t="s">
        <v>6</v>
      </c>
      <c r="F35" s="317" t="s">
        <v>7</v>
      </c>
      <c r="G35" s="317" t="s">
        <v>8</v>
      </c>
      <c r="H35" s="317" t="s">
        <v>9</v>
      </c>
      <c r="I35" s="317" t="s">
        <v>10</v>
      </c>
      <c r="J35" s="11"/>
      <c r="K35" s="11"/>
      <c r="L35" s="11"/>
      <c r="M35" s="11"/>
      <c r="N35" s="11"/>
      <c r="O35" s="11"/>
      <c r="P35" s="316"/>
      <c r="Q35" s="316"/>
      <c r="R35" s="316"/>
      <c r="S35" s="316"/>
      <c r="T35" s="316"/>
      <c r="U35" s="316"/>
      <c r="V35" s="316" t="s">
        <v>12</v>
      </c>
      <c r="W35" s="316"/>
      <c r="X35" s="316"/>
    </row>
    <row r="36" spans="1:24" ht="17.25">
      <c r="A36" s="316"/>
      <c r="B36" s="317"/>
      <c r="C36" s="317"/>
      <c r="D36" s="317"/>
      <c r="E36" s="316"/>
      <c r="F36" s="317"/>
      <c r="G36" s="317"/>
      <c r="H36" s="317"/>
      <c r="I36" s="317"/>
      <c r="J36" s="320" t="s">
        <v>13</v>
      </c>
      <c r="K36" s="320"/>
      <c r="L36" s="320"/>
      <c r="M36" s="320" t="s">
        <v>14</v>
      </c>
      <c r="N36" s="320"/>
      <c r="O36" s="320"/>
      <c r="P36" s="320" t="s">
        <v>15</v>
      </c>
      <c r="Q36" s="320"/>
      <c r="R36" s="320"/>
      <c r="S36" s="320" t="s">
        <v>16</v>
      </c>
      <c r="T36" s="320"/>
      <c r="U36" s="320"/>
      <c r="V36" s="317" t="s">
        <v>17</v>
      </c>
      <c r="W36" s="321" t="s">
        <v>18</v>
      </c>
      <c r="X36" s="321"/>
    </row>
    <row r="37" spans="1:24" ht="17.25">
      <c r="A37" s="316"/>
      <c r="B37" s="317"/>
      <c r="C37" s="317"/>
      <c r="D37" s="318"/>
      <c r="E37" s="319"/>
      <c r="F37" s="318"/>
      <c r="G37" s="318"/>
      <c r="H37" s="318"/>
      <c r="I37" s="318"/>
      <c r="J37" s="12">
        <v>1</v>
      </c>
      <c r="K37" s="12">
        <v>2</v>
      </c>
      <c r="L37" s="12">
        <v>3</v>
      </c>
      <c r="M37" s="12">
        <v>4</v>
      </c>
      <c r="N37" s="12">
        <v>5</v>
      </c>
      <c r="O37" s="12">
        <v>6</v>
      </c>
      <c r="P37" s="13">
        <v>7</v>
      </c>
      <c r="Q37" s="13">
        <v>8</v>
      </c>
      <c r="R37" s="13">
        <v>9</v>
      </c>
      <c r="S37" s="13">
        <v>10</v>
      </c>
      <c r="T37" s="13">
        <v>11</v>
      </c>
      <c r="U37" s="13">
        <v>12</v>
      </c>
      <c r="V37" s="317"/>
      <c r="W37" s="13"/>
      <c r="X37" s="10" t="s">
        <v>20</v>
      </c>
    </row>
    <row r="38" spans="1:24" ht="155.25">
      <c r="A38" s="406" t="s">
        <v>1238</v>
      </c>
      <c r="B38" s="310" t="s">
        <v>1239</v>
      </c>
      <c r="C38" s="310" t="s">
        <v>1240</v>
      </c>
      <c r="D38" s="298" t="s">
        <v>1241</v>
      </c>
      <c r="E38" s="310" t="s">
        <v>1242</v>
      </c>
      <c r="F38" s="310" t="s">
        <v>1243</v>
      </c>
      <c r="G38" s="63" t="s">
        <v>1244</v>
      </c>
      <c r="H38" s="310" t="s">
        <v>1245</v>
      </c>
      <c r="I38" s="310" t="s">
        <v>1246</v>
      </c>
      <c r="J38" s="17"/>
      <c r="K38" s="17"/>
      <c r="L38" s="17"/>
      <c r="M38" s="17"/>
      <c r="N38" s="17"/>
      <c r="O38" s="17"/>
      <c r="P38" s="17"/>
      <c r="Q38" s="17"/>
      <c r="R38" s="17"/>
      <c r="S38" s="17"/>
      <c r="T38" s="17"/>
      <c r="U38" s="17"/>
      <c r="V38" s="100"/>
      <c r="W38" s="408" t="s">
        <v>1247</v>
      </c>
      <c r="X38" s="76"/>
    </row>
    <row r="39" spans="1:24" ht="155.25">
      <c r="A39" s="407"/>
      <c r="B39" s="310"/>
      <c r="C39" s="310"/>
      <c r="D39" s="299"/>
      <c r="E39" s="310"/>
      <c r="F39" s="310"/>
      <c r="G39" s="63" t="s">
        <v>1248</v>
      </c>
      <c r="H39" s="310"/>
      <c r="I39" s="310"/>
      <c r="J39" s="17"/>
      <c r="K39" s="17"/>
      <c r="L39" s="17"/>
      <c r="M39" s="17"/>
      <c r="N39" s="17"/>
      <c r="O39" s="17"/>
      <c r="P39" s="17"/>
      <c r="Q39" s="17"/>
      <c r="R39" s="17"/>
      <c r="S39" s="17"/>
      <c r="T39" s="17"/>
      <c r="U39" s="17"/>
      <c r="V39" s="197"/>
      <c r="W39" s="409"/>
      <c r="X39" s="57"/>
    </row>
    <row r="40" spans="1:24" ht="138">
      <c r="A40" s="407"/>
      <c r="B40" s="310"/>
      <c r="C40" s="310"/>
      <c r="D40" s="300"/>
      <c r="E40" s="310"/>
      <c r="F40" s="310"/>
      <c r="G40" s="63" t="s">
        <v>1249</v>
      </c>
      <c r="H40" s="310"/>
      <c r="I40" s="310"/>
      <c r="J40" s="17"/>
      <c r="K40" s="17"/>
      <c r="L40" s="17"/>
      <c r="M40" s="17"/>
      <c r="N40" s="17"/>
      <c r="O40" s="17"/>
      <c r="P40" s="17"/>
      <c r="Q40" s="17"/>
      <c r="R40" s="17"/>
      <c r="S40" s="17"/>
      <c r="T40" s="17"/>
      <c r="U40" s="17"/>
      <c r="V40" s="197"/>
      <c r="W40" s="409"/>
      <c r="X40" s="226"/>
    </row>
    <row r="41" spans="1:24" ht="120.75">
      <c r="A41" s="407"/>
      <c r="B41" s="310"/>
      <c r="C41" s="310"/>
      <c r="D41" s="298" t="s">
        <v>1250</v>
      </c>
      <c r="E41" s="310"/>
      <c r="F41" s="310"/>
      <c r="G41" s="63" t="s">
        <v>1251</v>
      </c>
      <c r="H41" s="310"/>
      <c r="I41" s="310"/>
      <c r="J41" s="17"/>
      <c r="K41" s="17"/>
      <c r="L41" s="17"/>
      <c r="M41" s="17"/>
      <c r="N41" s="17"/>
      <c r="O41" s="17"/>
      <c r="P41" s="17"/>
      <c r="Q41" s="17"/>
      <c r="R41" s="17"/>
      <c r="S41" s="17"/>
      <c r="T41" s="17"/>
      <c r="U41" s="17"/>
      <c r="V41" s="197"/>
      <c r="W41" s="409"/>
      <c r="X41" s="57"/>
    </row>
    <row r="42" spans="1:24" ht="120.75">
      <c r="A42" s="407"/>
      <c r="B42" s="310"/>
      <c r="C42" s="310"/>
      <c r="D42" s="300"/>
      <c r="E42" s="310"/>
      <c r="F42" s="310"/>
      <c r="G42" s="63" t="s">
        <v>1252</v>
      </c>
      <c r="H42" s="310"/>
      <c r="I42" s="310"/>
      <c r="J42" s="17"/>
      <c r="K42" s="17"/>
      <c r="L42" s="17"/>
      <c r="M42" s="17"/>
      <c r="N42" s="17"/>
      <c r="O42" s="17"/>
      <c r="P42" s="17"/>
      <c r="Q42" s="17"/>
      <c r="R42" s="17"/>
      <c r="S42" s="17"/>
      <c r="T42" s="17"/>
      <c r="U42" s="17"/>
      <c r="V42" s="197"/>
      <c r="W42" s="409"/>
      <c r="X42" s="57"/>
    </row>
    <row r="43" spans="1:24" ht="69">
      <c r="A43" s="406" t="s">
        <v>1253</v>
      </c>
      <c r="B43" s="310" t="s">
        <v>1254</v>
      </c>
      <c r="C43" s="298" t="s">
        <v>1255</v>
      </c>
      <c r="D43" s="298" t="s">
        <v>1256</v>
      </c>
      <c r="E43" s="310" t="s">
        <v>1257</v>
      </c>
      <c r="F43" s="298" t="s">
        <v>1258</v>
      </c>
      <c r="G43" s="21" t="s">
        <v>1259</v>
      </c>
      <c r="H43" s="310" t="s">
        <v>1260</v>
      </c>
      <c r="I43" s="298" t="s">
        <v>1261</v>
      </c>
      <c r="J43" s="17"/>
      <c r="K43" s="17"/>
      <c r="L43" s="17"/>
      <c r="M43" s="17"/>
      <c r="N43" s="17"/>
      <c r="O43" s="17"/>
      <c r="P43" s="17"/>
      <c r="Q43" s="17"/>
      <c r="R43" s="17"/>
      <c r="S43" s="17"/>
      <c r="T43" s="17"/>
      <c r="U43" s="17"/>
      <c r="V43" s="100"/>
      <c r="W43" s="409"/>
      <c r="X43" s="76"/>
    </row>
    <row r="44" spans="1:24" ht="51.75">
      <c r="A44" s="407"/>
      <c r="B44" s="310"/>
      <c r="C44" s="299"/>
      <c r="D44" s="299"/>
      <c r="E44" s="310" t="s">
        <v>1262</v>
      </c>
      <c r="F44" s="299"/>
      <c r="G44" s="63" t="s">
        <v>1263</v>
      </c>
      <c r="H44" s="310"/>
      <c r="I44" s="299"/>
      <c r="J44" s="17"/>
      <c r="K44" s="17"/>
      <c r="L44" s="17"/>
      <c r="M44" s="17"/>
      <c r="N44" s="17"/>
      <c r="O44" s="17"/>
      <c r="P44" s="17"/>
      <c r="Q44" s="17"/>
      <c r="R44" s="17"/>
      <c r="S44" s="17"/>
      <c r="T44" s="17"/>
      <c r="U44" s="17"/>
      <c r="V44" s="197"/>
      <c r="W44" s="409"/>
      <c r="X44" s="57"/>
    </row>
    <row r="45" spans="1:24" ht="51.75">
      <c r="A45" s="407"/>
      <c r="B45" s="310"/>
      <c r="C45" s="299"/>
      <c r="D45" s="299"/>
      <c r="E45" s="310"/>
      <c r="F45" s="299"/>
      <c r="G45" s="16" t="s">
        <v>1264</v>
      </c>
      <c r="H45" s="310"/>
      <c r="I45" s="299"/>
      <c r="J45" s="17"/>
      <c r="K45" s="17"/>
      <c r="L45" s="17"/>
      <c r="M45" s="17"/>
      <c r="N45" s="17"/>
      <c r="O45" s="17"/>
      <c r="P45" s="17"/>
      <c r="Q45" s="17"/>
      <c r="R45" s="17"/>
      <c r="S45" s="17"/>
      <c r="T45" s="17"/>
      <c r="U45" s="17"/>
      <c r="V45" s="197"/>
      <c r="W45" s="409"/>
      <c r="X45" s="57"/>
    </row>
    <row r="46" spans="1:24" ht="103.5">
      <c r="A46" s="407"/>
      <c r="B46" s="310"/>
      <c r="C46" s="299"/>
      <c r="D46" s="299"/>
      <c r="E46" s="310"/>
      <c r="F46" s="411"/>
      <c r="G46" s="63" t="s">
        <v>1265</v>
      </c>
      <c r="H46" s="355"/>
      <c r="I46" s="299"/>
      <c r="J46" s="76"/>
      <c r="K46" s="76"/>
      <c r="L46" s="17"/>
      <c r="M46" s="76"/>
      <c r="N46" s="76"/>
      <c r="O46" s="17"/>
      <c r="P46" s="76"/>
      <c r="Q46" s="76"/>
      <c r="R46" s="17"/>
      <c r="S46" s="76"/>
      <c r="T46" s="76"/>
      <c r="U46" s="17"/>
      <c r="V46" s="197"/>
      <c r="W46" s="409"/>
      <c r="X46" s="226"/>
    </row>
    <row r="47" spans="1:24" ht="103.5">
      <c r="A47" s="406" t="s">
        <v>1266</v>
      </c>
      <c r="B47" s="298" t="s">
        <v>227</v>
      </c>
      <c r="C47" s="298" t="s">
        <v>1267</v>
      </c>
      <c r="D47" s="298" t="s">
        <v>1268</v>
      </c>
      <c r="E47" s="298" t="s">
        <v>1269</v>
      </c>
      <c r="F47" s="310" t="s">
        <v>1270</v>
      </c>
      <c r="G47" s="63" t="s">
        <v>1271</v>
      </c>
      <c r="H47" s="301" t="s">
        <v>1272</v>
      </c>
      <c r="I47" s="301" t="s">
        <v>1261</v>
      </c>
      <c r="J47" s="48"/>
      <c r="K47" s="38"/>
      <c r="L47" s="48"/>
      <c r="M47" s="48"/>
      <c r="N47" s="48"/>
      <c r="O47" s="48"/>
      <c r="P47" s="76"/>
      <c r="Q47" s="76"/>
      <c r="R47" s="76"/>
      <c r="S47" s="76"/>
      <c r="T47" s="76"/>
      <c r="U47" s="76"/>
      <c r="V47" s="100"/>
      <c r="W47" s="409"/>
      <c r="X47" s="76"/>
    </row>
    <row r="48" spans="1:24" ht="34.5">
      <c r="A48" s="407"/>
      <c r="B48" s="299"/>
      <c r="C48" s="299"/>
      <c r="D48" s="299"/>
      <c r="E48" s="299"/>
      <c r="F48" s="310"/>
      <c r="G48" s="63" t="s">
        <v>1273</v>
      </c>
      <c r="H48" s="302"/>
      <c r="I48" s="302"/>
      <c r="J48" s="48"/>
      <c r="K48" s="38"/>
      <c r="L48" s="48"/>
      <c r="M48" s="48"/>
      <c r="N48" s="48"/>
      <c r="O48" s="48"/>
      <c r="P48" s="76"/>
      <c r="Q48" s="76"/>
      <c r="R48" s="76"/>
      <c r="S48" s="76"/>
      <c r="T48" s="76"/>
      <c r="U48" s="76"/>
      <c r="V48" s="197"/>
      <c r="W48" s="409"/>
      <c r="X48" s="57"/>
    </row>
    <row r="49" spans="1:24" ht="120.75">
      <c r="A49" s="407"/>
      <c r="B49" s="299"/>
      <c r="C49" s="299"/>
      <c r="D49" s="299"/>
      <c r="E49" s="299"/>
      <c r="F49" s="310"/>
      <c r="G49" s="63" t="s">
        <v>1274</v>
      </c>
      <c r="H49" s="302"/>
      <c r="I49" s="302"/>
      <c r="J49" s="48"/>
      <c r="K49" s="38"/>
      <c r="L49" s="48"/>
      <c r="M49" s="48"/>
      <c r="N49" s="48"/>
      <c r="O49" s="48"/>
      <c r="P49" s="76"/>
      <c r="Q49" s="76"/>
      <c r="R49" s="76"/>
      <c r="S49" s="76"/>
      <c r="T49" s="76"/>
      <c r="U49" s="76"/>
      <c r="V49" s="197"/>
      <c r="W49" s="409"/>
      <c r="X49" s="57"/>
    </row>
    <row r="50" spans="1:24" ht="103.5">
      <c r="A50" s="407"/>
      <c r="B50" s="299"/>
      <c r="C50" s="299"/>
      <c r="D50" s="299"/>
      <c r="E50" s="299"/>
      <c r="F50" s="310"/>
      <c r="G50" s="63" t="s">
        <v>1275</v>
      </c>
      <c r="H50" s="302"/>
      <c r="I50" s="302"/>
      <c r="J50" s="48"/>
      <c r="K50" s="38"/>
      <c r="L50" s="48"/>
      <c r="M50" s="48"/>
      <c r="N50" s="48"/>
      <c r="O50" s="48"/>
      <c r="P50" s="76"/>
      <c r="Q50" s="76"/>
      <c r="R50" s="76"/>
      <c r="S50" s="76"/>
      <c r="T50" s="76"/>
      <c r="U50" s="76"/>
      <c r="V50" s="197"/>
      <c r="W50" s="409"/>
      <c r="X50" s="226"/>
    </row>
    <row r="51" spans="1:24" ht="120.75">
      <c r="A51" s="407"/>
      <c r="B51" s="299"/>
      <c r="C51" s="299"/>
      <c r="D51" s="299"/>
      <c r="E51" s="299"/>
      <c r="F51" s="310"/>
      <c r="G51" s="63" t="s">
        <v>1276</v>
      </c>
      <c r="H51" s="302"/>
      <c r="I51" s="302"/>
      <c r="J51" s="48"/>
      <c r="K51" s="38"/>
      <c r="L51" s="48"/>
      <c r="M51" s="48"/>
      <c r="N51" s="48"/>
      <c r="O51" s="48"/>
      <c r="P51" s="76"/>
      <c r="Q51" s="76"/>
      <c r="R51" s="76"/>
      <c r="S51" s="76"/>
      <c r="T51" s="76"/>
      <c r="U51" s="76"/>
      <c r="V51" s="197"/>
      <c r="W51" s="409"/>
      <c r="X51" s="57"/>
    </row>
    <row r="52" spans="1:24" ht="120.75">
      <c r="A52" s="407"/>
      <c r="B52" s="299"/>
      <c r="C52" s="299"/>
      <c r="D52" s="299"/>
      <c r="E52" s="299"/>
      <c r="F52" s="310"/>
      <c r="G52" s="63" t="s">
        <v>1277</v>
      </c>
      <c r="H52" s="302"/>
      <c r="I52" s="302"/>
      <c r="J52" s="48"/>
      <c r="K52" s="38"/>
      <c r="L52" s="48"/>
      <c r="M52" s="48"/>
      <c r="N52" s="48"/>
      <c r="O52" s="48"/>
      <c r="P52" s="76"/>
      <c r="Q52" s="76"/>
      <c r="R52" s="76"/>
      <c r="S52" s="76"/>
      <c r="T52" s="76"/>
      <c r="U52" s="76"/>
      <c r="V52" s="197"/>
      <c r="W52" s="409"/>
      <c r="X52" s="57"/>
    </row>
    <row r="53" spans="1:24" ht="120.75">
      <c r="A53" s="407"/>
      <c r="B53" s="299"/>
      <c r="C53" s="299"/>
      <c r="D53" s="299"/>
      <c r="E53" s="299"/>
      <c r="F53" s="310"/>
      <c r="G53" s="63" t="s">
        <v>1278</v>
      </c>
      <c r="H53" s="302"/>
      <c r="I53" s="302"/>
      <c r="J53" s="48"/>
      <c r="K53" s="38"/>
      <c r="L53" s="48"/>
      <c r="M53" s="48"/>
      <c r="N53" s="48"/>
      <c r="O53" s="48"/>
      <c r="P53" s="76"/>
      <c r="Q53" s="76"/>
      <c r="R53" s="76"/>
      <c r="S53" s="76"/>
      <c r="T53" s="76"/>
      <c r="U53" s="76"/>
      <c r="V53" s="100"/>
      <c r="W53" s="409"/>
      <c r="X53" s="76"/>
    </row>
    <row r="54" spans="1:24" ht="120.75">
      <c r="A54" s="407"/>
      <c r="B54" s="299"/>
      <c r="C54" s="299"/>
      <c r="D54" s="299"/>
      <c r="E54" s="299"/>
      <c r="F54" s="310"/>
      <c r="G54" s="63" t="s">
        <v>1279</v>
      </c>
      <c r="H54" s="302"/>
      <c r="I54" s="302"/>
      <c r="J54" s="48"/>
      <c r="K54" s="48"/>
      <c r="L54" s="38"/>
      <c r="M54" s="48"/>
      <c r="N54" s="48"/>
      <c r="O54" s="48"/>
      <c r="P54" s="76"/>
      <c r="Q54" s="76"/>
      <c r="R54" s="76"/>
      <c r="S54" s="76"/>
      <c r="T54" s="76"/>
      <c r="U54" s="76"/>
      <c r="V54" s="197"/>
      <c r="W54" s="409"/>
      <c r="X54" s="57"/>
    </row>
    <row r="55" spans="1:24" ht="69">
      <c r="A55" s="407"/>
      <c r="B55" s="299"/>
      <c r="C55" s="299"/>
      <c r="D55" s="299"/>
      <c r="E55" s="299"/>
      <c r="F55" s="310"/>
      <c r="G55" s="63" t="s">
        <v>1280</v>
      </c>
      <c r="H55" s="302"/>
      <c r="I55" s="302"/>
      <c r="J55" s="48"/>
      <c r="K55" s="48"/>
      <c r="L55" s="38"/>
      <c r="M55" s="48"/>
      <c r="N55" s="48"/>
      <c r="O55" s="48"/>
      <c r="P55" s="76"/>
      <c r="Q55" s="76"/>
      <c r="R55" s="76"/>
      <c r="S55" s="76"/>
      <c r="T55" s="76"/>
      <c r="U55" s="76"/>
      <c r="V55" s="197"/>
      <c r="W55" s="409"/>
      <c r="X55" s="57"/>
    </row>
    <row r="56" spans="1:24" ht="120.75">
      <c r="A56" s="407"/>
      <c r="B56" s="299"/>
      <c r="C56" s="299"/>
      <c r="D56" s="299"/>
      <c r="E56" s="299"/>
      <c r="F56" s="310"/>
      <c r="G56" s="63" t="s">
        <v>1281</v>
      </c>
      <c r="H56" s="302"/>
      <c r="I56" s="302"/>
      <c r="J56" s="48"/>
      <c r="K56" s="48"/>
      <c r="L56" s="38"/>
      <c r="M56" s="48"/>
      <c r="N56" s="48"/>
      <c r="O56" s="48"/>
      <c r="P56" s="76"/>
      <c r="Q56" s="76"/>
      <c r="R56" s="76"/>
      <c r="S56" s="76"/>
      <c r="T56" s="76"/>
      <c r="U56" s="76"/>
      <c r="V56" s="197"/>
      <c r="W56" s="409"/>
      <c r="X56" s="57"/>
    </row>
    <row r="57" spans="1:24" ht="103.5">
      <c r="A57" s="407"/>
      <c r="B57" s="299"/>
      <c r="C57" s="299"/>
      <c r="D57" s="299"/>
      <c r="E57" s="299"/>
      <c r="F57" s="310"/>
      <c r="G57" s="63" t="s">
        <v>1282</v>
      </c>
      <c r="H57" s="302"/>
      <c r="I57" s="302"/>
      <c r="J57" s="48"/>
      <c r="K57" s="48"/>
      <c r="L57" s="38"/>
      <c r="M57" s="48"/>
      <c r="N57" s="48"/>
      <c r="O57" s="48"/>
      <c r="P57" s="76"/>
      <c r="Q57" s="76"/>
      <c r="R57" s="76"/>
      <c r="S57" s="76"/>
      <c r="T57" s="76"/>
      <c r="U57" s="76"/>
      <c r="V57" s="197"/>
      <c r="W57" s="409"/>
      <c r="X57" s="57"/>
    </row>
    <row r="58" spans="1:24" ht="86.25">
      <c r="A58" s="407"/>
      <c r="B58" s="299"/>
      <c r="C58" s="299"/>
      <c r="D58" s="299"/>
      <c r="E58" s="299"/>
      <c r="F58" s="310"/>
      <c r="G58" s="63" t="s">
        <v>1283</v>
      </c>
      <c r="H58" s="302"/>
      <c r="I58" s="302"/>
      <c r="J58" s="48"/>
      <c r="K58" s="48"/>
      <c r="L58" s="38"/>
      <c r="M58" s="48"/>
      <c r="N58" s="48"/>
      <c r="O58" s="48"/>
      <c r="P58" s="76"/>
      <c r="Q58" s="76"/>
      <c r="R58" s="76"/>
      <c r="S58" s="76"/>
      <c r="T58" s="76"/>
      <c r="U58" s="76"/>
      <c r="V58" s="197"/>
      <c r="W58" s="409"/>
      <c r="X58" s="57"/>
    </row>
    <row r="59" spans="1:24" ht="120.75">
      <c r="A59" s="407"/>
      <c r="B59" s="299"/>
      <c r="C59" s="299"/>
      <c r="D59" s="299"/>
      <c r="E59" s="299"/>
      <c r="F59" s="310"/>
      <c r="G59" s="63" t="s">
        <v>1284</v>
      </c>
      <c r="H59" s="302"/>
      <c r="I59" s="302"/>
      <c r="J59" s="48"/>
      <c r="K59" s="48"/>
      <c r="L59" s="38"/>
      <c r="M59" s="48"/>
      <c r="N59" s="48"/>
      <c r="O59" s="48"/>
      <c r="P59" s="76"/>
      <c r="Q59" s="76"/>
      <c r="R59" s="76"/>
      <c r="S59" s="76"/>
      <c r="T59" s="76"/>
      <c r="U59" s="76"/>
      <c r="V59" s="197"/>
      <c r="W59" s="409"/>
      <c r="X59" s="226"/>
    </row>
    <row r="60" spans="1:24" ht="34.5">
      <c r="A60" s="407"/>
      <c r="B60" s="299"/>
      <c r="C60" s="299"/>
      <c r="D60" s="299"/>
      <c r="E60" s="299"/>
      <c r="F60" s="310"/>
      <c r="G60" s="63" t="s">
        <v>1285</v>
      </c>
      <c r="H60" s="302"/>
      <c r="I60" s="302"/>
      <c r="J60" s="48"/>
      <c r="K60" s="48"/>
      <c r="L60" s="38"/>
      <c r="M60" s="48"/>
      <c r="N60" s="48"/>
      <c r="O60" s="48"/>
      <c r="P60" s="76"/>
      <c r="Q60" s="76"/>
      <c r="R60" s="76"/>
      <c r="S60" s="76"/>
      <c r="T60" s="76"/>
      <c r="U60" s="76"/>
      <c r="V60" s="197"/>
      <c r="W60" s="409"/>
      <c r="X60" s="57"/>
    </row>
    <row r="61" spans="1:24" ht="103.5">
      <c r="A61" s="407"/>
      <c r="B61" s="299"/>
      <c r="C61" s="299"/>
      <c r="D61" s="299"/>
      <c r="E61" s="299"/>
      <c r="F61" s="310"/>
      <c r="G61" s="63" t="s">
        <v>1286</v>
      </c>
      <c r="H61" s="302"/>
      <c r="I61" s="302"/>
      <c r="J61" s="48"/>
      <c r="K61" s="48"/>
      <c r="L61" s="48"/>
      <c r="M61" s="38"/>
      <c r="N61" s="48"/>
      <c r="O61" s="48"/>
      <c r="P61" s="76"/>
      <c r="Q61" s="76"/>
      <c r="R61" s="76"/>
      <c r="S61" s="76"/>
      <c r="T61" s="76"/>
      <c r="U61" s="76"/>
      <c r="V61" s="197"/>
      <c r="W61" s="409"/>
      <c r="X61" s="57"/>
    </row>
    <row r="62" spans="1:24" ht="86.25">
      <c r="A62" s="407"/>
      <c r="B62" s="299"/>
      <c r="C62" s="299"/>
      <c r="D62" s="299"/>
      <c r="E62" s="299"/>
      <c r="F62" s="310"/>
      <c r="G62" s="63" t="s">
        <v>1287</v>
      </c>
      <c r="H62" s="302"/>
      <c r="I62" s="302"/>
      <c r="J62" s="48"/>
      <c r="K62" s="48"/>
      <c r="L62" s="48"/>
      <c r="M62" s="38"/>
      <c r="N62" s="48"/>
      <c r="O62" s="48"/>
      <c r="P62" s="76"/>
      <c r="Q62" s="76"/>
      <c r="R62" s="76"/>
      <c r="S62" s="76"/>
      <c r="T62" s="76"/>
      <c r="U62" s="76"/>
      <c r="V62" s="197"/>
      <c r="W62" s="409"/>
      <c r="X62" s="57"/>
    </row>
    <row r="63" spans="1:24" ht="120.75">
      <c r="A63" s="407"/>
      <c r="B63" s="299"/>
      <c r="C63" s="299"/>
      <c r="D63" s="299"/>
      <c r="E63" s="299"/>
      <c r="F63" s="310"/>
      <c r="G63" s="63" t="s">
        <v>1288</v>
      </c>
      <c r="H63" s="302"/>
      <c r="I63" s="302"/>
      <c r="J63" s="48"/>
      <c r="K63" s="48"/>
      <c r="L63" s="48"/>
      <c r="M63" s="38"/>
      <c r="N63" s="48"/>
      <c r="O63" s="48"/>
      <c r="P63" s="76"/>
      <c r="Q63" s="76"/>
      <c r="R63" s="76"/>
      <c r="S63" s="76"/>
      <c r="T63" s="76"/>
      <c r="U63" s="76"/>
      <c r="V63" s="197"/>
      <c r="W63" s="409"/>
      <c r="X63" s="226"/>
    </row>
    <row r="64" spans="1:24" ht="51.75">
      <c r="A64" s="407"/>
      <c r="B64" s="299"/>
      <c r="C64" s="299"/>
      <c r="D64" s="299"/>
      <c r="E64" s="299"/>
      <c r="F64" s="310"/>
      <c r="G64" s="63" t="s">
        <v>1289</v>
      </c>
      <c r="H64" s="302"/>
      <c r="I64" s="302"/>
      <c r="J64" s="48"/>
      <c r="K64" s="48"/>
      <c r="L64" s="48"/>
      <c r="M64" s="38"/>
      <c r="N64" s="48"/>
      <c r="O64" s="48"/>
      <c r="P64" s="76"/>
      <c r="Q64" s="76"/>
      <c r="R64" s="76"/>
      <c r="S64" s="76"/>
      <c r="T64" s="76"/>
      <c r="U64" s="76"/>
      <c r="V64" s="197"/>
      <c r="W64" s="409"/>
      <c r="X64" s="57"/>
    </row>
    <row r="65" spans="1:24" ht="103.5">
      <c r="A65" s="407"/>
      <c r="B65" s="299"/>
      <c r="C65" s="299"/>
      <c r="D65" s="299"/>
      <c r="E65" s="299"/>
      <c r="F65" s="310"/>
      <c r="G65" s="63" t="s">
        <v>1290</v>
      </c>
      <c r="H65" s="302"/>
      <c r="I65" s="302"/>
      <c r="J65" s="48"/>
      <c r="K65" s="48"/>
      <c r="L65" s="48"/>
      <c r="M65" s="38"/>
      <c r="N65" s="48"/>
      <c r="O65" s="48"/>
      <c r="P65" s="76"/>
      <c r="Q65" s="76"/>
      <c r="R65" s="76"/>
      <c r="S65" s="76"/>
      <c r="T65" s="76"/>
      <c r="U65" s="76"/>
      <c r="V65" s="197"/>
      <c r="W65" s="409"/>
      <c r="X65" s="57"/>
    </row>
    <row r="66" spans="1:24" ht="69">
      <c r="A66" s="407"/>
      <c r="B66" s="299"/>
      <c r="C66" s="299"/>
      <c r="D66" s="299"/>
      <c r="E66" s="299"/>
      <c r="F66" s="310"/>
      <c r="G66" s="63" t="s">
        <v>1291</v>
      </c>
      <c r="H66" s="302"/>
      <c r="I66" s="302"/>
      <c r="J66" s="48"/>
      <c r="K66" s="48"/>
      <c r="L66" s="48"/>
      <c r="M66" s="38"/>
      <c r="N66" s="48"/>
      <c r="O66" s="48"/>
      <c r="P66" s="76"/>
      <c r="Q66" s="76"/>
      <c r="R66" s="76"/>
      <c r="S66" s="76"/>
      <c r="T66" s="76"/>
      <c r="U66" s="76"/>
      <c r="V66" s="197"/>
      <c r="W66" s="409"/>
      <c r="X66" s="57"/>
    </row>
    <row r="67" spans="1:24" ht="103.5">
      <c r="A67" s="407"/>
      <c r="B67" s="299"/>
      <c r="C67" s="299"/>
      <c r="D67" s="299"/>
      <c r="E67" s="299"/>
      <c r="F67" s="310"/>
      <c r="G67" s="63" t="s">
        <v>1292</v>
      </c>
      <c r="H67" s="302"/>
      <c r="I67" s="302"/>
      <c r="J67" s="48"/>
      <c r="K67" s="48"/>
      <c r="L67" s="48"/>
      <c r="M67" s="38"/>
      <c r="N67" s="48"/>
      <c r="O67" s="48"/>
      <c r="P67" s="76"/>
      <c r="Q67" s="76"/>
      <c r="R67" s="76"/>
      <c r="S67" s="76"/>
      <c r="T67" s="76"/>
      <c r="U67" s="76"/>
      <c r="V67" s="197"/>
      <c r="W67" s="409"/>
      <c r="X67" s="57"/>
    </row>
    <row r="68" spans="1:24" ht="69">
      <c r="A68" s="412"/>
      <c r="B68" s="300"/>
      <c r="C68" s="300"/>
      <c r="D68" s="300"/>
      <c r="E68" s="300"/>
      <c r="F68" s="310"/>
      <c r="G68" s="63" t="s">
        <v>1293</v>
      </c>
      <c r="H68" s="303"/>
      <c r="I68" s="303"/>
      <c r="J68" s="48"/>
      <c r="K68" s="48"/>
      <c r="L68" s="48"/>
      <c r="M68" s="48"/>
      <c r="N68" s="48"/>
      <c r="O68" s="48"/>
      <c r="P68" s="76"/>
      <c r="Q68" s="17"/>
      <c r="R68" s="76"/>
      <c r="S68" s="76"/>
      <c r="T68" s="76"/>
      <c r="U68" s="76"/>
      <c r="V68" s="197"/>
      <c r="W68" s="410"/>
      <c r="X68" s="226"/>
    </row>
    <row r="69" spans="1:24" ht="17.25">
      <c r="A69" s="633"/>
      <c r="B69" s="634"/>
      <c r="C69" s="634"/>
      <c r="D69" s="634"/>
      <c r="E69" s="634"/>
      <c r="F69" s="634"/>
      <c r="G69" s="634"/>
      <c r="H69" s="634"/>
      <c r="I69" s="634"/>
      <c r="J69" s="634"/>
      <c r="K69" s="634"/>
      <c r="L69" s="634"/>
      <c r="M69" s="634"/>
      <c r="N69" s="634"/>
      <c r="O69" s="634"/>
      <c r="P69" s="634"/>
      <c r="Q69" s="634"/>
      <c r="R69" s="634"/>
      <c r="S69" s="634"/>
      <c r="T69" s="634"/>
      <c r="U69" s="634"/>
      <c r="V69" s="634"/>
      <c r="W69" s="634"/>
      <c r="X69" s="635"/>
    </row>
    <row r="70" spans="1:24" ht="24.75">
      <c r="A70" s="311" t="s">
        <v>1294</v>
      </c>
      <c r="B70" s="639"/>
      <c r="C70" s="639"/>
      <c r="D70" s="639"/>
      <c r="E70" s="639"/>
      <c r="F70" s="639"/>
      <c r="G70" s="639"/>
      <c r="H70" s="639"/>
      <c r="I70" s="639"/>
      <c r="J70" s="639"/>
      <c r="K70" s="639"/>
      <c r="L70" s="639"/>
      <c r="M70" s="639"/>
      <c r="N70" s="639"/>
      <c r="O70" s="639"/>
      <c r="P70" s="639"/>
      <c r="Q70" s="639"/>
      <c r="R70" s="639"/>
      <c r="S70" s="639"/>
      <c r="T70" s="639"/>
      <c r="U70" s="639"/>
      <c r="V70" s="639"/>
      <c r="W70" s="639"/>
      <c r="X70" s="313"/>
    </row>
    <row r="71" spans="1:24" s="616" customFormat="1" ht="24.75">
      <c r="A71" s="643"/>
      <c r="B71" s="644"/>
      <c r="C71" s="644"/>
      <c r="D71" s="644"/>
      <c r="E71" s="644"/>
      <c r="F71" s="644"/>
      <c r="G71" s="644"/>
      <c r="H71" s="644"/>
      <c r="I71" s="644"/>
      <c r="J71" s="644"/>
      <c r="K71" s="644"/>
      <c r="L71" s="644"/>
      <c r="M71" s="644"/>
      <c r="N71" s="644"/>
      <c r="O71" s="644"/>
      <c r="P71" s="644"/>
      <c r="Q71" s="644"/>
      <c r="R71" s="644"/>
      <c r="S71" s="644"/>
      <c r="T71" s="644"/>
      <c r="U71" s="644"/>
      <c r="V71" s="644"/>
      <c r="W71" s="644"/>
      <c r="X71" s="645"/>
    </row>
    <row r="72" spans="1:24" ht="17.25">
      <c r="A72" s="203">
        <v>1</v>
      </c>
      <c r="B72" s="9">
        <v>2</v>
      </c>
      <c r="C72" s="9">
        <v>3</v>
      </c>
      <c r="D72" s="9">
        <v>4</v>
      </c>
      <c r="E72" s="9">
        <v>5</v>
      </c>
      <c r="F72" s="35">
        <v>6</v>
      </c>
      <c r="G72" s="9">
        <v>7</v>
      </c>
      <c r="H72" s="35">
        <v>8</v>
      </c>
      <c r="I72" s="9">
        <v>9</v>
      </c>
      <c r="J72" s="342">
        <v>10</v>
      </c>
      <c r="K72" s="342"/>
      <c r="L72" s="342"/>
      <c r="M72" s="342"/>
      <c r="N72" s="342"/>
      <c r="O72" s="342"/>
      <c r="P72" s="342"/>
      <c r="Q72" s="342"/>
      <c r="R72" s="342"/>
      <c r="S72" s="342"/>
      <c r="T72" s="342"/>
      <c r="U72" s="342"/>
      <c r="V72" s="342">
        <v>11</v>
      </c>
      <c r="W72" s="342"/>
      <c r="X72" s="343"/>
    </row>
    <row r="73" spans="1:24" ht="18" thickBot="1">
      <c r="A73" s="344" t="s">
        <v>2</v>
      </c>
      <c r="B73" s="317" t="s">
        <v>3</v>
      </c>
      <c r="C73" s="317" t="s">
        <v>4</v>
      </c>
      <c r="D73" s="317" t="s">
        <v>5</v>
      </c>
      <c r="E73" s="316" t="s">
        <v>6</v>
      </c>
      <c r="F73" s="317" t="s">
        <v>7</v>
      </c>
      <c r="G73" s="317" t="s">
        <v>8</v>
      </c>
      <c r="H73" s="317" t="s">
        <v>9</v>
      </c>
      <c r="I73" s="317" t="s">
        <v>10</v>
      </c>
      <c r="J73" s="319" t="s">
        <v>11</v>
      </c>
      <c r="K73" s="319"/>
      <c r="L73" s="319"/>
      <c r="M73" s="319"/>
      <c r="N73" s="319"/>
      <c r="O73" s="319"/>
      <c r="P73" s="319"/>
      <c r="Q73" s="319"/>
      <c r="R73" s="319"/>
      <c r="S73" s="319"/>
      <c r="T73" s="319"/>
      <c r="U73" s="319"/>
      <c r="V73" s="316" t="s">
        <v>12</v>
      </c>
      <c r="W73" s="316"/>
      <c r="X73" s="345"/>
    </row>
    <row r="74" spans="1:24" ht="17.25">
      <c r="A74" s="344"/>
      <c r="B74" s="317"/>
      <c r="C74" s="317"/>
      <c r="D74" s="317"/>
      <c r="E74" s="316"/>
      <c r="F74" s="317"/>
      <c r="G74" s="317"/>
      <c r="H74" s="317"/>
      <c r="I74" s="332"/>
      <c r="J74" s="402" t="s">
        <v>13</v>
      </c>
      <c r="K74" s="403"/>
      <c r="L74" s="404"/>
      <c r="M74" s="402" t="s">
        <v>14</v>
      </c>
      <c r="N74" s="403"/>
      <c r="O74" s="404"/>
      <c r="P74" s="402" t="s">
        <v>15</v>
      </c>
      <c r="Q74" s="403"/>
      <c r="R74" s="404"/>
      <c r="S74" s="402" t="s">
        <v>16</v>
      </c>
      <c r="T74" s="403"/>
      <c r="U74" s="404"/>
      <c r="V74" s="334" t="s">
        <v>17</v>
      </c>
      <c r="W74" s="321" t="s">
        <v>18</v>
      </c>
      <c r="X74" s="346"/>
    </row>
    <row r="75" spans="1:24" ht="17.25">
      <c r="A75" s="400"/>
      <c r="B75" s="318"/>
      <c r="C75" s="318"/>
      <c r="D75" s="318"/>
      <c r="E75" s="319"/>
      <c r="F75" s="318"/>
      <c r="G75" s="318"/>
      <c r="H75" s="318"/>
      <c r="I75" s="401"/>
      <c r="J75" s="227">
        <v>1</v>
      </c>
      <c r="K75" s="13">
        <v>2</v>
      </c>
      <c r="L75" s="230">
        <v>3</v>
      </c>
      <c r="M75" s="227">
        <v>4</v>
      </c>
      <c r="N75" s="13">
        <v>5</v>
      </c>
      <c r="O75" s="230">
        <v>6</v>
      </c>
      <c r="P75" s="227">
        <v>7</v>
      </c>
      <c r="Q75" s="13">
        <v>8</v>
      </c>
      <c r="R75" s="230">
        <v>9</v>
      </c>
      <c r="S75" s="227">
        <v>10</v>
      </c>
      <c r="T75" s="13">
        <v>11</v>
      </c>
      <c r="U75" s="230">
        <v>12</v>
      </c>
      <c r="V75" s="405"/>
      <c r="W75" s="13" t="s">
        <v>19</v>
      </c>
      <c r="X75" s="230" t="s">
        <v>20</v>
      </c>
    </row>
    <row r="76" spans="1:24" ht="224.25">
      <c r="A76" s="398" t="s">
        <v>1295</v>
      </c>
      <c r="B76" s="310" t="s">
        <v>1296</v>
      </c>
      <c r="C76" s="310" t="s">
        <v>1297</v>
      </c>
      <c r="D76" s="397" t="s">
        <v>1298</v>
      </c>
      <c r="E76" s="310" t="s">
        <v>1299</v>
      </c>
      <c r="F76" s="310" t="s">
        <v>1300</v>
      </c>
      <c r="G76" s="66" t="s">
        <v>1301</v>
      </c>
      <c r="H76" s="63" t="s">
        <v>1302</v>
      </c>
      <c r="I76" s="63" t="s">
        <v>1303</v>
      </c>
      <c r="J76" s="229"/>
      <c r="K76" s="229"/>
      <c r="L76" s="229"/>
      <c r="M76" s="229"/>
      <c r="N76" s="229"/>
      <c r="O76" s="229"/>
      <c r="P76" s="237"/>
      <c r="Q76" s="237"/>
      <c r="R76" s="237"/>
      <c r="S76" s="237"/>
      <c r="T76" s="237"/>
      <c r="U76" s="237"/>
      <c r="V76" s="48"/>
      <c r="W76" s="397" t="s">
        <v>1304</v>
      </c>
      <c r="X76" s="67"/>
    </row>
    <row r="77" spans="1:24" ht="34.5">
      <c r="A77" s="398"/>
      <c r="B77" s="310"/>
      <c r="C77" s="310"/>
      <c r="D77" s="397"/>
      <c r="E77" s="310"/>
      <c r="F77" s="310"/>
      <c r="G77" s="399" t="s">
        <v>1305</v>
      </c>
      <c r="H77" s="399" t="s">
        <v>1306</v>
      </c>
      <c r="I77" s="63" t="s">
        <v>1307</v>
      </c>
      <c r="J77" s="229"/>
      <c r="K77" s="229"/>
      <c r="L77" s="229"/>
      <c r="M77" s="229"/>
      <c r="N77" s="229"/>
      <c r="O77" s="229"/>
      <c r="P77" s="60"/>
      <c r="Q77" s="60"/>
      <c r="R77" s="60"/>
      <c r="S77" s="60"/>
      <c r="T77" s="60"/>
      <c r="U77" s="60"/>
      <c r="V77" s="55"/>
      <c r="W77" s="397"/>
      <c r="X77" s="55"/>
    </row>
    <row r="78" spans="1:24" ht="17.25">
      <c r="A78" s="398"/>
      <c r="B78" s="310"/>
      <c r="C78" s="310"/>
      <c r="D78" s="397"/>
      <c r="E78" s="310"/>
      <c r="F78" s="310"/>
      <c r="G78" s="399"/>
      <c r="H78" s="399"/>
      <c r="I78" s="63" t="s">
        <v>1308</v>
      </c>
      <c r="J78" s="60"/>
      <c r="K78" s="60"/>
      <c r="L78" s="60"/>
      <c r="M78" s="60"/>
      <c r="N78" s="60"/>
      <c r="O78" s="60"/>
      <c r="P78" s="60"/>
      <c r="Q78" s="60"/>
      <c r="R78" s="60"/>
      <c r="S78" s="60"/>
      <c r="T78" s="60"/>
      <c r="U78" s="60"/>
      <c r="V78" s="55"/>
      <c r="W78" s="397"/>
      <c r="X78" s="55"/>
    </row>
    <row r="79" spans="1:24" ht="172.5">
      <c r="A79" s="398"/>
      <c r="B79" s="310"/>
      <c r="C79" s="310"/>
      <c r="D79" s="397" t="s">
        <v>1309</v>
      </c>
      <c r="E79" s="310"/>
      <c r="F79" s="310"/>
      <c r="G79" s="66" t="s">
        <v>1310</v>
      </c>
      <c r="H79" s="63" t="s">
        <v>1311</v>
      </c>
      <c r="I79" s="63" t="s">
        <v>1308</v>
      </c>
      <c r="J79" s="307"/>
      <c r="K79" s="307"/>
      <c r="L79" s="307"/>
      <c r="M79" s="307"/>
      <c r="N79" s="307"/>
      <c r="O79" s="307"/>
      <c r="P79" s="307"/>
      <c r="Q79" s="307"/>
      <c r="R79" s="307"/>
      <c r="S79" s="307"/>
      <c r="T79" s="307"/>
      <c r="U79" s="307"/>
      <c r="V79" s="338"/>
      <c r="W79" s="397"/>
      <c r="X79" s="55"/>
    </row>
    <row r="80" spans="1:24" ht="172.5">
      <c r="A80" s="398"/>
      <c r="B80" s="310"/>
      <c r="C80" s="310"/>
      <c r="D80" s="397"/>
      <c r="E80" s="310"/>
      <c r="F80" s="310"/>
      <c r="G80" s="63" t="s">
        <v>1312</v>
      </c>
      <c r="H80" s="63" t="s">
        <v>1313</v>
      </c>
      <c r="I80" s="63" t="s">
        <v>1308</v>
      </c>
      <c r="J80" s="307"/>
      <c r="K80" s="307"/>
      <c r="L80" s="307"/>
      <c r="M80" s="307"/>
      <c r="N80" s="307"/>
      <c r="O80" s="307"/>
      <c r="P80" s="307"/>
      <c r="Q80" s="307"/>
      <c r="R80" s="307"/>
      <c r="S80" s="307"/>
      <c r="T80" s="307"/>
      <c r="U80" s="307"/>
      <c r="V80" s="338"/>
      <c r="W80" s="397"/>
      <c r="X80" s="55"/>
    </row>
    <row r="81" spans="1:24" ht="69">
      <c r="A81" s="398" t="s">
        <v>1314</v>
      </c>
      <c r="B81" s="310" t="s">
        <v>1296</v>
      </c>
      <c r="C81" s="310" t="s">
        <v>1315</v>
      </c>
      <c r="D81" s="397" t="s">
        <v>1316</v>
      </c>
      <c r="E81" s="310" t="s">
        <v>1317</v>
      </c>
      <c r="F81" s="310" t="s">
        <v>1318</v>
      </c>
      <c r="G81" s="66" t="s">
        <v>1319</v>
      </c>
      <c r="H81" s="63" t="s">
        <v>1320</v>
      </c>
      <c r="I81" s="63" t="s">
        <v>1303</v>
      </c>
      <c r="J81" s="229"/>
      <c r="K81" s="229"/>
      <c r="L81" s="229"/>
      <c r="M81" s="229"/>
      <c r="N81" s="229"/>
      <c r="O81" s="229"/>
      <c r="P81" s="229"/>
      <c r="Q81" s="60"/>
      <c r="R81" s="60"/>
      <c r="S81" s="60"/>
      <c r="T81" s="60"/>
      <c r="U81" s="60"/>
      <c r="V81" s="55"/>
      <c r="W81" s="397"/>
      <c r="X81" s="68"/>
    </row>
    <row r="82" spans="1:24" ht="86.25">
      <c r="A82" s="398"/>
      <c r="B82" s="310"/>
      <c r="C82" s="310"/>
      <c r="D82" s="397"/>
      <c r="E82" s="310"/>
      <c r="F82" s="310"/>
      <c r="G82" s="66" t="s">
        <v>1321</v>
      </c>
      <c r="H82" s="63" t="s">
        <v>1306</v>
      </c>
      <c r="I82" s="63" t="s">
        <v>1307</v>
      </c>
      <c r="J82" s="229"/>
      <c r="K82" s="229"/>
      <c r="L82" s="229"/>
      <c r="M82" s="229"/>
      <c r="N82" s="229"/>
      <c r="O82" s="229"/>
      <c r="P82" s="229"/>
      <c r="Q82" s="60"/>
      <c r="R82" s="60"/>
      <c r="S82" s="60"/>
      <c r="T82" s="60"/>
      <c r="U82" s="60"/>
      <c r="V82" s="55"/>
      <c r="W82" s="397"/>
      <c r="X82" s="55"/>
    </row>
    <row r="83" spans="1:24" ht="69">
      <c r="A83" s="398"/>
      <c r="B83" s="310"/>
      <c r="C83" s="310"/>
      <c r="D83" s="397" t="s">
        <v>1322</v>
      </c>
      <c r="E83" s="310"/>
      <c r="F83" s="310"/>
      <c r="G83" s="66" t="s">
        <v>1323</v>
      </c>
      <c r="H83" s="63" t="s">
        <v>1311</v>
      </c>
      <c r="I83" s="63" t="s">
        <v>1307</v>
      </c>
      <c r="J83" s="60"/>
      <c r="K83" s="60"/>
      <c r="L83" s="60"/>
      <c r="M83" s="60"/>
      <c r="N83" s="60"/>
      <c r="O83" s="60"/>
      <c r="P83" s="60"/>
      <c r="Q83" s="60"/>
      <c r="R83" s="60"/>
      <c r="S83" s="60"/>
      <c r="T83" s="60"/>
      <c r="U83" s="60"/>
      <c r="V83" s="338"/>
      <c r="W83" s="397"/>
      <c r="X83" s="55"/>
    </row>
    <row r="84" spans="1:24" ht="155.25">
      <c r="A84" s="398"/>
      <c r="B84" s="310"/>
      <c r="C84" s="310"/>
      <c r="D84" s="397"/>
      <c r="E84" s="310"/>
      <c r="F84" s="310"/>
      <c r="G84" s="63" t="s">
        <v>1324</v>
      </c>
      <c r="H84" s="63" t="s">
        <v>1313</v>
      </c>
      <c r="I84" s="63" t="s">
        <v>1307</v>
      </c>
      <c r="J84" s="219"/>
      <c r="K84" s="219"/>
      <c r="L84" s="219"/>
      <c r="M84" s="219"/>
      <c r="N84" s="219"/>
      <c r="O84" s="219"/>
      <c r="P84" s="219"/>
      <c r="Q84" s="219"/>
      <c r="R84" s="219"/>
      <c r="S84" s="219"/>
      <c r="T84" s="219"/>
      <c r="U84" s="219"/>
      <c r="V84" s="338"/>
      <c r="W84" s="397"/>
      <c r="X84" s="55"/>
    </row>
    <row r="85" spans="1:24" ht="51.75">
      <c r="A85" s="398" t="s">
        <v>1325</v>
      </c>
      <c r="B85" s="310" t="s">
        <v>1296</v>
      </c>
      <c r="C85" s="310" t="s">
        <v>1326</v>
      </c>
      <c r="D85" s="397" t="s">
        <v>1327</v>
      </c>
      <c r="E85" s="310" t="s">
        <v>1328</v>
      </c>
      <c r="F85" s="310" t="s">
        <v>1329</v>
      </c>
      <c r="G85" s="63" t="s">
        <v>1330</v>
      </c>
      <c r="H85" s="399" t="s">
        <v>1331</v>
      </c>
      <c r="I85" s="399" t="s">
        <v>1332</v>
      </c>
      <c r="J85" s="60"/>
      <c r="K85" s="60"/>
      <c r="L85" s="60"/>
      <c r="M85" s="60"/>
      <c r="N85" s="60"/>
      <c r="O85" s="60"/>
      <c r="P85" s="60"/>
      <c r="Q85" s="60"/>
      <c r="R85" s="60"/>
      <c r="S85" s="60"/>
      <c r="T85" s="60"/>
      <c r="U85" s="60"/>
      <c r="V85" s="50"/>
      <c r="W85" s="397" t="s">
        <v>1333</v>
      </c>
      <c r="X85" s="55"/>
    </row>
    <row r="86" spans="1:24" ht="138">
      <c r="A86" s="398"/>
      <c r="B86" s="310"/>
      <c r="C86" s="310"/>
      <c r="D86" s="397"/>
      <c r="E86" s="310"/>
      <c r="F86" s="310"/>
      <c r="G86" s="63" t="s">
        <v>1334</v>
      </c>
      <c r="H86" s="399"/>
      <c r="I86" s="399"/>
      <c r="J86" s="60"/>
      <c r="K86" s="60"/>
      <c r="L86" s="60"/>
      <c r="M86" s="60"/>
      <c r="N86" s="60"/>
      <c r="O86" s="60"/>
      <c r="P86" s="60"/>
      <c r="Q86" s="60"/>
      <c r="R86" s="60"/>
      <c r="S86" s="60"/>
      <c r="T86" s="60"/>
      <c r="U86" s="60"/>
      <c r="V86" s="50"/>
      <c r="W86" s="397"/>
      <c r="X86" s="55"/>
    </row>
    <row r="87" spans="1:24" ht="120.75">
      <c r="A87" s="398"/>
      <c r="B87" s="310"/>
      <c r="C87" s="310"/>
      <c r="D87" s="397"/>
      <c r="E87" s="310"/>
      <c r="F87" s="310"/>
      <c r="G87" s="63" t="s">
        <v>1335</v>
      </c>
      <c r="H87" s="399"/>
      <c r="I87" s="399"/>
      <c r="J87" s="60"/>
      <c r="K87" s="60"/>
      <c r="L87" s="60"/>
      <c r="M87" s="60"/>
      <c r="N87" s="60"/>
      <c r="O87" s="60"/>
      <c r="P87" s="60"/>
      <c r="Q87" s="60"/>
      <c r="R87" s="60"/>
      <c r="S87" s="60"/>
      <c r="T87" s="60"/>
      <c r="U87" s="60"/>
      <c r="V87" s="50"/>
      <c r="W87" s="397"/>
      <c r="X87" s="55"/>
    </row>
    <row r="88" spans="1:24" ht="138">
      <c r="A88" s="398"/>
      <c r="B88" s="310"/>
      <c r="C88" s="310"/>
      <c r="D88" s="397"/>
      <c r="E88" s="310"/>
      <c r="F88" s="310"/>
      <c r="G88" s="63" t="s">
        <v>1336</v>
      </c>
      <c r="H88" s="399"/>
      <c r="I88" s="399"/>
      <c r="J88" s="60"/>
      <c r="K88" s="60"/>
      <c r="L88" s="60"/>
      <c r="M88" s="60"/>
      <c r="N88" s="60"/>
      <c r="O88" s="60"/>
      <c r="P88" s="60"/>
      <c r="Q88" s="60"/>
      <c r="R88" s="60"/>
      <c r="S88" s="60"/>
      <c r="T88" s="60"/>
      <c r="U88" s="60"/>
      <c r="V88" s="50"/>
      <c r="W88" s="397"/>
      <c r="X88" s="55"/>
    </row>
    <row r="89" spans="1:24" ht="241.5">
      <c r="A89" s="398" t="s">
        <v>1337</v>
      </c>
      <c r="B89" s="310" t="s">
        <v>1296</v>
      </c>
      <c r="C89" s="310" t="s">
        <v>1338</v>
      </c>
      <c r="D89" s="397" t="s">
        <v>1339</v>
      </c>
      <c r="E89" s="310" t="s">
        <v>1340</v>
      </c>
      <c r="F89" s="310" t="s">
        <v>1341</v>
      </c>
      <c r="G89" s="66" t="s">
        <v>1342</v>
      </c>
      <c r="H89" s="310" t="s">
        <v>1343</v>
      </c>
      <c r="I89" s="66" t="s">
        <v>1308</v>
      </c>
      <c r="J89" s="60"/>
      <c r="K89" s="60"/>
      <c r="L89" s="60"/>
      <c r="M89" s="60"/>
      <c r="N89" s="60"/>
      <c r="O89" s="60"/>
      <c r="P89" s="60"/>
      <c r="Q89" s="60"/>
      <c r="R89" s="60"/>
      <c r="S89" s="60"/>
      <c r="T89" s="60"/>
      <c r="U89" s="60"/>
      <c r="V89" s="55"/>
      <c r="W89" s="397"/>
      <c r="X89" s="55"/>
    </row>
    <row r="90" spans="1:24" ht="258.75">
      <c r="A90" s="398"/>
      <c r="B90" s="310"/>
      <c r="C90" s="310"/>
      <c r="D90" s="397"/>
      <c r="E90" s="310"/>
      <c r="F90" s="310"/>
      <c r="G90" s="66" t="s">
        <v>1344</v>
      </c>
      <c r="H90" s="310"/>
      <c r="I90" s="66" t="s">
        <v>1307</v>
      </c>
      <c r="J90" s="60"/>
      <c r="K90" s="60"/>
      <c r="L90" s="60"/>
      <c r="M90" s="60"/>
      <c r="N90" s="60"/>
      <c r="O90" s="60"/>
      <c r="P90" s="60"/>
      <c r="Q90" s="60"/>
      <c r="R90" s="60"/>
      <c r="S90" s="60"/>
      <c r="T90" s="60"/>
      <c r="U90" s="60"/>
      <c r="V90" s="55"/>
      <c r="W90" s="397"/>
      <c r="X90" s="55"/>
    </row>
    <row r="91" spans="1:24" ht="241.5">
      <c r="A91" s="398"/>
      <c r="B91" s="310"/>
      <c r="C91" s="310"/>
      <c r="D91" s="397"/>
      <c r="E91" s="310"/>
      <c r="F91" s="310"/>
      <c r="G91" s="66" t="s">
        <v>1345</v>
      </c>
      <c r="H91" s="66" t="s">
        <v>1346</v>
      </c>
      <c r="I91" s="66" t="s">
        <v>1347</v>
      </c>
      <c r="J91" s="60"/>
      <c r="K91" s="60"/>
      <c r="L91" s="60"/>
      <c r="M91" s="60"/>
      <c r="N91" s="60"/>
      <c r="O91" s="60"/>
      <c r="P91" s="60"/>
      <c r="Q91" s="60"/>
      <c r="R91" s="60"/>
      <c r="S91" s="60"/>
      <c r="T91" s="60"/>
      <c r="U91" s="60"/>
      <c r="V91" s="55"/>
      <c r="W91" s="397"/>
      <c r="X91" s="55"/>
    </row>
    <row r="92" spans="1:24" ht="241.5">
      <c r="A92" s="398"/>
      <c r="B92" s="310"/>
      <c r="C92" s="310"/>
      <c r="D92" s="397"/>
      <c r="E92" s="310"/>
      <c r="F92" s="310"/>
      <c r="G92" s="66" t="s">
        <v>1348</v>
      </c>
      <c r="H92" s="66" t="s">
        <v>1343</v>
      </c>
      <c r="I92" s="66" t="s">
        <v>1307</v>
      </c>
      <c r="J92" s="236"/>
      <c r="K92" s="236"/>
      <c r="L92" s="236"/>
      <c r="M92" s="236"/>
      <c r="N92" s="236"/>
      <c r="O92" s="236"/>
      <c r="P92" s="60"/>
      <c r="Q92" s="60"/>
      <c r="R92" s="60"/>
      <c r="S92" s="60"/>
      <c r="T92" s="60"/>
      <c r="U92" s="60"/>
      <c r="V92" s="55"/>
      <c r="W92" s="397"/>
      <c r="X92" s="55"/>
    </row>
    <row r="93" spans="1:24" ht="241.5">
      <c r="A93" s="398"/>
      <c r="B93" s="310"/>
      <c r="C93" s="310"/>
      <c r="D93" s="397"/>
      <c r="E93" s="310"/>
      <c r="F93" s="310"/>
      <c r="G93" s="66" t="s">
        <v>1349</v>
      </c>
      <c r="H93" s="66" t="s">
        <v>1350</v>
      </c>
      <c r="I93" s="66" t="s">
        <v>1307</v>
      </c>
      <c r="J93" s="60"/>
      <c r="K93" s="60"/>
      <c r="L93" s="60"/>
      <c r="M93" s="60"/>
      <c r="N93" s="60"/>
      <c r="O93" s="60"/>
      <c r="P93" s="60"/>
      <c r="Q93" s="60"/>
      <c r="R93" s="60"/>
      <c r="S93" s="60"/>
      <c r="T93" s="60"/>
      <c r="U93" s="60"/>
      <c r="V93" s="55"/>
      <c r="W93" s="397"/>
      <c r="X93" s="55"/>
    </row>
    <row r="94" spans="1:24" ht="69">
      <c r="A94" s="398" t="s">
        <v>1351</v>
      </c>
      <c r="B94" s="310" t="s">
        <v>1296</v>
      </c>
      <c r="C94" s="310" t="s">
        <v>1352</v>
      </c>
      <c r="D94" s="397" t="s">
        <v>1353</v>
      </c>
      <c r="E94" s="310" t="s">
        <v>1354</v>
      </c>
      <c r="F94" s="310" t="s">
        <v>1355</v>
      </c>
      <c r="G94" s="66" t="s">
        <v>1356</v>
      </c>
      <c r="H94" s="310" t="s">
        <v>1357</v>
      </c>
      <c r="I94" s="310" t="s">
        <v>1332</v>
      </c>
      <c r="J94" s="55"/>
      <c r="K94" s="307"/>
      <c r="L94" s="307"/>
      <c r="M94" s="307"/>
      <c r="N94" s="55"/>
      <c r="O94" s="55"/>
      <c r="P94" s="55"/>
      <c r="Q94" s="55"/>
      <c r="R94" s="55"/>
      <c r="S94" s="55"/>
      <c r="T94" s="55"/>
      <c r="U94" s="55"/>
      <c r="V94" s="55"/>
      <c r="W94" s="397" t="s">
        <v>1358</v>
      </c>
      <c r="X94" s="55"/>
    </row>
    <row r="95" spans="1:24" ht="120.75">
      <c r="A95" s="398"/>
      <c r="B95" s="310"/>
      <c r="C95" s="310"/>
      <c r="D95" s="397"/>
      <c r="E95" s="310"/>
      <c r="F95" s="310"/>
      <c r="G95" s="66" t="s">
        <v>1359</v>
      </c>
      <c r="H95" s="310"/>
      <c r="I95" s="310"/>
      <c r="J95" s="55"/>
      <c r="K95" s="307"/>
      <c r="L95" s="307"/>
      <c r="M95" s="307"/>
      <c r="N95" s="55"/>
      <c r="O95" s="55"/>
      <c r="P95" s="55"/>
      <c r="Q95" s="55"/>
      <c r="R95" s="55"/>
      <c r="S95" s="55"/>
      <c r="T95" s="55"/>
      <c r="U95" s="55"/>
      <c r="V95" s="55"/>
      <c r="W95" s="397"/>
      <c r="X95" s="55"/>
    </row>
    <row r="96" spans="1:24" ht="120.75">
      <c r="A96" s="398"/>
      <c r="B96" s="310"/>
      <c r="C96" s="310"/>
      <c r="D96" s="397"/>
      <c r="E96" s="310"/>
      <c r="F96" s="310"/>
      <c r="G96" s="63" t="s">
        <v>1360</v>
      </c>
      <c r="H96" s="310"/>
      <c r="I96" s="310"/>
      <c r="J96" s="55"/>
      <c r="K96" s="55"/>
      <c r="L96" s="60"/>
      <c r="M96" s="55"/>
      <c r="N96" s="55"/>
      <c r="O96" s="60"/>
      <c r="P96" s="55"/>
      <c r="Q96" s="55"/>
      <c r="R96" s="60"/>
      <c r="S96" s="55"/>
      <c r="T96" s="55"/>
      <c r="U96" s="60"/>
      <c r="V96" s="55"/>
      <c r="W96" s="397"/>
      <c r="X96" s="55"/>
    </row>
  </sheetData>
  <mergeCells count="179">
    <mergeCell ref="A1:C4"/>
    <mergeCell ref="D1:X2"/>
    <mergeCell ref="D3:X4"/>
    <mergeCell ref="H94:H96"/>
    <mergeCell ref="I94:I96"/>
    <mergeCell ref="K94:M94"/>
    <mergeCell ref="W94:W96"/>
    <mergeCell ref="K95:M95"/>
    <mergeCell ref="A94:A96"/>
    <mergeCell ref="B94:B96"/>
    <mergeCell ref="C94:C96"/>
    <mergeCell ref="D94:D96"/>
    <mergeCell ref="E94:E96"/>
    <mergeCell ref="F94:F96"/>
    <mergeCell ref="H85:H88"/>
    <mergeCell ref="I85:I88"/>
    <mergeCell ref="W85:W93"/>
    <mergeCell ref="A89:A93"/>
    <mergeCell ref="B89:B93"/>
    <mergeCell ref="C89:C93"/>
    <mergeCell ref="D89:D93"/>
    <mergeCell ref="E89:E93"/>
    <mergeCell ref="F89:F93"/>
    <mergeCell ref="H89:H90"/>
    <mergeCell ref="A85:A88"/>
    <mergeCell ref="B85:B88"/>
    <mergeCell ref="C85:C88"/>
    <mergeCell ref="D85:D88"/>
    <mergeCell ref="E85:E88"/>
    <mergeCell ref="F85:F88"/>
    <mergeCell ref="A81:A84"/>
    <mergeCell ref="B81:B84"/>
    <mergeCell ref="C81:C84"/>
    <mergeCell ref="D81:D82"/>
    <mergeCell ref="E81:E84"/>
    <mergeCell ref="F81:F84"/>
    <mergeCell ref="D83:D84"/>
    <mergeCell ref="V83:V84"/>
    <mergeCell ref="P79:P80"/>
    <mergeCell ref="Q79:Q80"/>
    <mergeCell ref="R79:R80"/>
    <mergeCell ref="S79:S80"/>
    <mergeCell ref="T79:T80"/>
    <mergeCell ref="U79:U80"/>
    <mergeCell ref="A76:A80"/>
    <mergeCell ref="B76:B80"/>
    <mergeCell ref="C76:C80"/>
    <mergeCell ref="W76:W84"/>
    <mergeCell ref="G77:G78"/>
    <mergeCell ref="H77:H78"/>
    <mergeCell ref="D79:D80"/>
    <mergeCell ref="J79:J80"/>
    <mergeCell ref="K79:K80"/>
    <mergeCell ref="L79:L80"/>
    <mergeCell ref="M79:M80"/>
    <mergeCell ref="N79:N80"/>
    <mergeCell ref="O79:O80"/>
    <mergeCell ref="D76:D78"/>
    <mergeCell ref="E76:E80"/>
    <mergeCell ref="F76:F80"/>
    <mergeCell ref="V79:V80"/>
    <mergeCell ref="J72:U72"/>
    <mergeCell ref="V72:X72"/>
    <mergeCell ref="A73:A75"/>
    <mergeCell ref="B73:B75"/>
    <mergeCell ref="C73:C75"/>
    <mergeCell ref="D73:D75"/>
    <mergeCell ref="E73:E75"/>
    <mergeCell ref="F73:F75"/>
    <mergeCell ref="G73:G75"/>
    <mergeCell ref="H73:H75"/>
    <mergeCell ref="I73:I75"/>
    <mergeCell ref="J73:U73"/>
    <mergeCell ref="V73:X73"/>
    <mergeCell ref="J74:L74"/>
    <mergeCell ref="M74:O74"/>
    <mergeCell ref="P74:R74"/>
    <mergeCell ref="S74:U74"/>
    <mergeCell ref="V74:V75"/>
    <mergeCell ref="W74:X74"/>
    <mergeCell ref="I35:I37"/>
    <mergeCell ref="H35:H37"/>
    <mergeCell ref="G35:G37"/>
    <mergeCell ref="F35:F37"/>
    <mergeCell ref="A69:X69"/>
    <mergeCell ref="A70:X70"/>
    <mergeCell ref="M36:O36"/>
    <mergeCell ref="J36:L36"/>
    <mergeCell ref="W38:W68"/>
    <mergeCell ref="B47:B68"/>
    <mergeCell ref="C47:C68"/>
    <mergeCell ref="I43:I46"/>
    <mergeCell ref="I47:I68"/>
    <mergeCell ref="H43:H46"/>
    <mergeCell ref="E35:E37"/>
    <mergeCell ref="B35:B37"/>
    <mergeCell ref="D35:D37"/>
    <mergeCell ref="A47:A68"/>
    <mergeCell ref="H47:H68"/>
    <mergeCell ref="F47:F68"/>
    <mergeCell ref="E47:E68"/>
    <mergeCell ref="D47:D68"/>
    <mergeCell ref="C35:C37"/>
    <mergeCell ref="F43:F46"/>
    <mergeCell ref="A35:A37"/>
    <mergeCell ref="A38:A42"/>
    <mergeCell ref="A43:A46"/>
    <mergeCell ref="E43:E46"/>
    <mergeCell ref="D43:D46"/>
    <mergeCell ref="B43:B46"/>
    <mergeCell ref="C43:C46"/>
    <mergeCell ref="B38:B42"/>
    <mergeCell ref="C38:C42"/>
    <mergeCell ref="E38:E42"/>
    <mergeCell ref="V36:V37"/>
    <mergeCell ref="W36:X36"/>
    <mergeCell ref="V35:X35"/>
    <mergeCell ref="V34:X34"/>
    <mergeCell ref="P36:R36"/>
    <mergeCell ref="P35:U35"/>
    <mergeCell ref="S36:U36"/>
    <mergeCell ref="G9:G11"/>
    <mergeCell ref="A31:X31"/>
    <mergeCell ref="J12:L12"/>
    <mergeCell ref="J13:L13"/>
    <mergeCell ref="M14:O14"/>
    <mergeCell ref="M15:O15"/>
    <mergeCell ref="P16:R16"/>
    <mergeCell ref="P17:R17"/>
    <mergeCell ref="P18:R18"/>
    <mergeCell ref="A12:A21"/>
    <mergeCell ref="B12:B21"/>
    <mergeCell ref="C12:C21"/>
    <mergeCell ref="D12:D21"/>
    <mergeCell ref="E12:E21"/>
    <mergeCell ref="F12:F21"/>
    <mergeCell ref="I9:I11"/>
    <mergeCell ref="J9:U9"/>
    <mergeCell ref="F38:F42"/>
    <mergeCell ref="H38:H42"/>
    <mergeCell ref="I38:I42"/>
    <mergeCell ref="D38:D40"/>
    <mergeCell ref="D41:D42"/>
    <mergeCell ref="A32:X32"/>
    <mergeCell ref="P34:U34"/>
    <mergeCell ref="J23:L23"/>
    <mergeCell ref="M24:O24"/>
    <mergeCell ref="A27:A30"/>
    <mergeCell ref="B27:B30"/>
    <mergeCell ref="C27:C30"/>
    <mergeCell ref="D27:D30"/>
    <mergeCell ref="E27:E30"/>
    <mergeCell ref="F27:F30"/>
    <mergeCell ref="A22:A26"/>
    <mergeCell ref="B22:B26"/>
    <mergeCell ref="C22:C26"/>
    <mergeCell ref="D22:D26"/>
    <mergeCell ref="E22:E26"/>
    <mergeCell ref="F22:F26"/>
    <mergeCell ref="V12:V30"/>
    <mergeCell ref="W12:W30"/>
    <mergeCell ref="X12:X19"/>
    <mergeCell ref="V9:X9"/>
    <mergeCell ref="J10:L10"/>
    <mergeCell ref="M10:O10"/>
    <mergeCell ref="P10:R10"/>
    <mergeCell ref="S10:U10"/>
    <mergeCell ref="V10:V11"/>
    <mergeCell ref="W10:X10"/>
    <mergeCell ref="A6:X6"/>
    <mergeCell ref="J8:U8"/>
    <mergeCell ref="V8:X8"/>
    <mergeCell ref="A9:A11"/>
    <mergeCell ref="B9:B11"/>
    <mergeCell ref="C9:C11"/>
    <mergeCell ref="D9:D11"/>
    <mergeCell ref="E9:E11"/>
    <mergeCell ref="F9:F11"/>
    <mergeCell ref="H9:H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B737-349F-40F0-A7A8-9133629BCFB7}">
  <sheetPr>
    <tabColor theme="3" tint="0.59999389629810485"/>
  </sheetPr>
  <dimension ref="A1:X17"/>
  <sheetViews>
    <sheetView showGridLines="0" zoomScale="80" zoomScaleNormal="80" workbookViewId="0">
      <selection activeCell="AA11" sqref="AA11"/>
    </sheetView>
  </sheetViews>
  <sheetFormatPr baseColWidth="10" defaultColWidth="11.42578125" defaultRowHeight="15"/>
  <cols>
    <col min="2" max="2" width="16.140625" customWidth="1"/>
    <col min="3" max="3" width="18.42578125" customWidth="1"/>
    <col min="4" max="4" width="20.5703125" customWidth="1"/>
    <col min="5" max="5" width="32.85546875" customWidth="1"/>
    <col min="6" max="6" width="35.28515625" customWidth="1"/>
    <col min="7" max="7" width="14.7109375" customWidth="1"/>
    <col min="8" max="8" width="16.140625" customWidth="1"/>
    <col min="9" max="9" width="14.85546875" customWidth="1"/>
    <col min="10" max="18" width="2.140625" bestFit="1" customWidth="1"/>
    <col min="19" max="21" width="3.28515625" bestFit="1" customWidth="1"/>
    <col min="22" max="22" width="11.42578125" style="52"/>
    <col min="23" max="23" width="18" customWidth="1"/>
  </cols>
  <sheetData>
    <row r="1" spans="1:24" ht="15.75" thickBot="1">
      <c r="A1" s="379"/>
      <c r="B1" s="380"/>
      <c r="C1" s="381"/>
      <c r="D1" s="385" t="s">
        <v>1</v>
      </c>
      <c r="E1" s="386"/>
      <c r="F1" s="386"/>
      <c r="G1" s="386"/>
      <c r="H1" s="386"/>
      <c r="I1" s="386"/>
      <c r="J1" s="386"/>
      <c r="K1" s="386"/>
      <c r="L1" s="386"/>
      <c r="M1" s="386"/>
      <c r="N1" s="386"/>
      <c r="O1" s="386"/>
      <c r="P1" s="386"/>
      <c r="Q1" s="386"/>
      <c r="R1" s="386"/>
      <c r="S1" s="386"/>
      <c r="T1" s="386"/>
      <c r="U1" s="386"/>
      <c r="V1" s="386"/>
      <c r="W1" s="386"/>
      <c r="X1" s="387"/>
    </row>
    <row r="2" spans="1:24" ht="54" customHeight="1" thickBot="1">
      <c r="A2" s="382"/>
      <c r="B2" s="383"/>
      <c r="C2" s="384"/>
      <c r="D2" s="388"/>
      <c r="E2" s="389"/>
      <c r="F2" s="389"/>
      <c r="G2" s="389"/>
      <c r="H2" s="389"/>
      <c r="I2" s="389"/>
      <c r="J2" s="389"/>
      <c r="K2" s="389"/>
      <c r="L2" s="389"/>
      <c r="M2" s="389"/>
      <c r="N2" s="389"/>
      <c r="O2" s="389"/>
      <c r="P2" s="389"/>
      <c r="Q2" s="389"/>
      <c r="R2" s="389"/>
      <c r="S2" s="389"/>
      <c r="T2" s="389"/>
      <c r="U2" s="389"/>
      <c r="V2" s="389"/>
      <c r="W2" s="389"/>
      <c r="X2" s="390"/>
    </row>
    <row r="3" spans="1:24" ht="50.25" customHeight="1" thickTop="1" thickBot="1">
      <c r="A3" s="382"/>
      <c r="B3" s="383"/>
      <c r="C3" s="384"/>
      <c r="D3" s="391" t="s">
        <v>1862</v>
      </c>
      <c r="E3" s="392"/>
      <c r="F3" s="392"/>
      <c r="G3" s="392"/>
      <c r="H3" s="392"/>
      <c r="I3" s="392"/>
      <c r="J3" s="392"/>
      <c r="K3" s="392"/>
      <c r="L3" s="392"/>
      <c r="M3" s="392"/>
      <c r="N3" s="392"/>
      <c r="O3" s="392"/>
      <c r="P3" s="392"/>
      <c r="Q3" s="392"/>
      <c r="R3" s="392"/>
      <c r="S3" s="392"/>
      <c r="T3" s="392"/>
      <c r="U3" s="392"/>
      <c r="V3" s="392"/>
      <c r="W3" s="392"/>
      <c r="X3" s="393"/>
    </row>
    <row r="4" spans="1:24" ht="15.75" thickBot="1">
      <c r="A4" s="382"/>
      <c r="B4" s="383"/>
      <c r="C4" s="384"/>
      <c r="D4" s="394"/>
      <c r="E4" s="395"/>
      <c r="F4" s="395"/>
      <c r="G4" s="395"/>
      <c r="H4" s="395"/>
      <c r="I4" s="395"/>
      <c r="J4" s="395"/>
      <c r="K4" s="395"/>
      <c r="L4" s="395"/>
      <c r="M4" s="395"/>
      <c r="N4" s="395"/>
      <c r="O4" s="395"/>
      <c r="P4" s="395"/>
      <c r="Q4" s="395"/>
      <c r="R4" s="395"/>
      <c r="S4" s="395"/>
      <c r="T4" s="395"/>
      <c r="U4" s="395"/>
      <c r="V4" s="395"/>
      <c r="W4" s="395"/>
      <c r="X4" s="396"/>
    </row>
    <row r="5" spans="1:24" ht="18.75" customHeight="1">
      <c r="A5" s="290"/>
      <c r="B5" s="612"/>
      <c r="C5" s="612"/>
      <c r="D5" s="612"/>
      <c r="E5" s="612"/>
      <c r="F5" s="612"/>
      <c r="G5" s="612"/>
      <c r="H5" s="612"/>
      <c r="I5" s="612"/>
      <c r="J5" s="612"/>
      <c r="K5" s="612"/>
      <c r="L5" s="612"/>
      <c r="M5" s="612"/>
      <c r="N5" s="612"/>
      <c r="O5" s="612"/>
      <c r="P5" s="612"/>
      <c r="Q5" s="612"/>
      <c r="R5" s="612"/>
      <c r="S5" s="612"/>
      <c r="T5" s="612"/>
      <c r="U5" s="612"/>
      <c r="V5" s="652"/>
      <c r="W5" s="612"/>
      <c r="X5" s="291"/>
    </row>
    <row r="6" spans="1:24" ht="24.75">
      <c r="A6" s="311" t="s">
        <v>1820</v>
      </c>
      <c r="B6" s="639"/>
      <c r="C6" s="639"/>
      <c r="D6" s="639"/>
      <c r="E6" s="639"/>
      <c r="F6" s="639"/>
      <c r="G6" s="639"/>
      <c r="H6" s="639"/>
      <c r="I6" s="639"/>
      <c r="J6" s="639"/>
      <c r="K6" s="639"/>
      <c r="L6" s="639"/>
      <c r="M6" s="639"/>
      <c r="N6" s="639"/>
      <c r="O6" s="639"/>
      <c r="P6" s="639"/>
      <c r="Q6" s="639"/>
      <c r="R6" s="639"/>
      <c r="S6" s="639"/>
      <c r="T6" s="639"/>
      <c r="U6" s="639"/>
      <c r="V6" s="639"/>
      <c r="W6" s="639"/>
      <c r="X6" s="313"/>
    </row>
    <row r="7" spans="1:24" s="616" customFormat="1" ht="24.75">
      <c r="A7" s="624"/>
      <c r="B7" s="615"/>
      <c r="C7" s="615"/>
      <c r="D7" s="615"/>
      <c r="E7" s="615"/>
      <c r="F7" s="615"/>
      <c r="G7" s="615"/>
      <c r="H7" s="615"/>
      <c r="I7" s="615"/>
      <c r="J7" s="615"/>
      <c r="K7" s="615"/>
      <c r="L7" s="615"/>
      <c r="M7" s="615"/>
      <c r="N7" s="615"/>
      <c r="O7" s="615"/>
      <c r="P7" s="615"/>
      <c r="Q7" s="615"/>
      <c r="R7" s="615"/>
      <c r="S7" s="615"/>
      <c r="T7" s="615"/>
      <c r="U7" s="615"/>
      <c r="V7" s="615"/>
      <c r="W7" s="615"/>
      <c r="X7" s="625"/>
    </row>
    <row r="8" spans="1:24" ht="17.25">
      <c r="A8" s="292">
        <v>1</v>
      </c>
      <c r="B8" s="275">
        <v>2</v>
      </c>
      <c r="C8" s="275">
        <v>3</v>
      </c>
      <c r="D8" s="275">
        <v>4</v>
      </c>
      <c r="E8" s="275">
        <v>5</v>
      </c>
      <c r="F8" s="272">
        <v>6</v>
      </c>
      <c r="G8" s="275">
        <v>7</v>
      </c>
      <c r="H8" s="272">
        <v>8</v>
      </c>
      <c r="I8" s="275">
        <v>9</v>
      </c>
      <c r="J8" s="314">
        <v>10</v>
      </c>
      <c r="K8" s="314"/>
      <c r="L8" s="314"/>
      <c r="M8" s="314"/>
      <c r="N8" s="314"/>
      <c r="O8" s="314"/>
      <c r="P8" s="314"/>
      <c r="Q8" s="314"/>
      <c r="R8" s="314"/>
      <c r="S8" s="314"/>
      <c r="T8" s="314"/>
      <c r="U8" s="314"/>
      <c r="V8" s="314">
        <v>11</v>
      </c>
      <c r="W8" s="314"/>
      <c r="X8" s="315"/>
    </row>
    <row r="9" spans="1:24" ht="17.25">
      <c r="A9" s="316" t="s">
        <v>2</v>
      </c>
      <c r="B9" s="317" t="s">
        <v>3</v>
      </c>
      <c r="C9" s="317" t="s">
        <v>4</v>
      </c>
      <c r="D9" s="317" t="s">
        <v>5</v>
      </c>
      <c r="E9" s="316" t="s">
        <v>6</v>
      </c>
      <c r="F9" s="317" t="s">
        <v>7</v>
      </c>
      <c r="G9" s="317" t="s">
        <v>8</v>
      </c>
      <c r="H9" s="317" t="s">
        <v>9</v>
      </c>
      <c r="I9" s="317" t="s">
        <v>10</v>
      </c>
      <c r="J9" s="316" t="s">
        <v>11</v>
      </c>
      <c r="K9" s="316"/>
      <c r="L9" s="316"/>
      <c r="M9" s="316"/>
      <c r="N9" s="316"/>
      <c r="O9" s="316"/>
      <c r="P9" s="316"/>
      <c r="Q9" s="316"/>
      <c r="R9" s="316"/>
      <c r="S9" s="316"/>
      <c r="T9" s="316"/>
      <c r="U9" s="316"/>
      <c r="V9" s="316" t="s">
        <v>12</v>
      </c>
      <c r="W9" s="316"/>
      <c r="X9" s="316"/>
    </row>
    <row r="10" spans="1:24" ht="17.25">
      <c r="A10" s="316"/>
      <c r="B10" s="317"/>
      <c r="C10" s="317"/>
      <c r="D10" s="317"/>
      <c r="E10" s="316"/>
      <c r="F10" s="317"/>
      <c r="G10" s="317"/>
      <c r="H10" s="317"/>
      <c r="I10" s="317"/>
      <c r="J10" s="320" t="s">
        <v>13</v>
      </c>
      <c r="K10" s="320"/>
      <c r="L10" s="320"/>
      <c r="M10" s="320" t="s">
        <v>14</v>
      </c>
      <c r="N10" s="320"/>
      <c r="O10" s="320"/>
      <c r="P10" s="320" t="s">
        <v>15</v>
      </c>
      <c r="Q10" s="320"/>
      <c r="R10" s="320"/>
      <c r="S10" s="320" t="s">
        <v>16</v>
      </c>
      <c r="T10" s="320"/>
      <c r="U10" s="320"/>
      <c r="V10" s="317" t="s">
        <v>17</v>
      </c>
      <c r="W10" s="321" t="s">
        <v>18</v>
      </c>
      <c r="X10" s="321"/>
    </row>
    <row r="11" spans="1:24" ht="17.25">
      <c r="A11" s="316"/>
      <c r="B11" s="317"/>
      <c r="C11" s="317"/>
      <c r="D11" s="318"/>
      <c r="E11" s="319"/>
      <c r="F11" s="318"/>
      <c r="G11" s="318"/>
      <c r="H11" s="318"/>
      <c r="I11" s="318"/>
      <c r="J11" s="13">
        <v>1</v>
      </c>
      <c r="K11" s="13">
        <v>2</v>
      </c>
      <c r="L11" s="13">
        <v>3</v>
      </c>
      <c r="M11" s="13">
        <v>4</v>
      </c>
      <c r="N11" s="13">
        <v>5</v>
      </c>
      <c r="O11" s="13">
        <v>6</v>
      </c>
      <c r="P11" s="13">
        <v>7</v>
      </c>
      <c r="Q11" s="13">
        <v>8</v>
      </c>
      <c r="R11" s="13">
        <v>9</v>
      </c>
      <c r="S11" s="13">
        <v>10</v>
      </c>
      <c r="T11" s="13">
        <v>11</v>
      </c>
      <c r="U11" s="13">
        <v>12</v>
      </c>
      <c r="V11" s="317"/>
      <c r="W11" s="11" t="s">
        <v>19</v>
      </c>
      <c r="X11" s="10" t="s">
        <v>20</v>
      </c>
    </row>
    <row r="12" spans="1:24" ht="86.25">
      <c r="A12" s="129"/>
      <c r="B12" s="298" t="s">
        <v>1821</v>
      </c>
      <c r="C12" s="298" t="s">
        <v>1822</v>
      </c>
      <c r="D12" s="298" t="s">
        <v>1823</v>
      </c>
      <c r="E12" s="298" t="s">
        <v>1824</v>
      </c>
      <c r="F12" s="298" t="s">
        <v>1825</v>
      </c>
      <c r="G12" s="63" t="s">
        <v>1826</v>
      </c>
      <c r="H12" s="66" t="s">
        <v>1827</v>
      </c>
      <c r="I12" s="66" t="s">
        <v>1828</v>
      </c>
      <c r="J12" s="76"/>
      <c r="K12" s="67"/>
      <c r="L12" s="67"/>
      <c r="M12" s="67"/>
      <c r="N12" s="67"/>
      <c r="O12" s="67"/>
      <c r="P12" s="67"/>
      <c r="Q12" s="67"/>
      <c r="R12" s="67"/>
      <c r="S12" s="67"/>
      <c r="T12" s="67"/>
      <c r="U12" s="67"/>
      <c r="V12" s="67"/>
      <c r="W12" s="67"/>
      <c r="X12" s="67"/>
    </row>
    <row r="13" spans="1:24" ht="120.75">
      <c r="A13" s="129"/>
      <c r="B13" s="299"/>
      <c r="C13" s="299"/>
      <c r="D13" s="299"/>
      <c r="E13" s="299"/>
      <c r="F13" s="299"/>
      <c r="G13" s="63" t="s">
        <v>1829</v>
      </c>
      <c r="H13" s="66" t="s">
        <v>1830</v>
      </c>
      <c r="I13" s="66" t="s">
        <v>1828</v>
      </c>
      <c r="J13" s="57"/>
      <c r="K13" s="55"/>
      <c r="L13" s="55"/>
      <c r="M13" s="55"/>
      <c r="N13" s="55"/>
      <c r="O13" s="55"/>
      <c r="P13" s="55"/>
      <c r="Q13" s="55"/>
      <c r="R13" s="55"/>
      <c r="S13" s="55"/>
      <c r="T13" s="55"/>
      <c r="U13" s="55"/>
      <c r="V13" s="50"/>
      <c r="W13" s="55"/>
      <c r="X13" s="55"/>
    </row>
    <row r="14" spans="1:24" ht="51.75">
      <c r="A14" s="129"/>
      <c r="B14" s="299"/>
      <c r="C14" s="299"/>
      <c r="D14" s="299"/>
      <c r="E14" s="299"/>
      <c r="F14" s="299"/>
      <c r="G14" s="63" t="s">
        <v>1831</v>
      </c>
      <c r="H14" s="66" t="s">
        <v>1832</v>
      </c>
      <c r="I14" s="66" t="s">
        <v>1828</v>
      </c>
      <c r="J14" s="57"/>
      <c r="K14" s="55"/>
      <c r="L14" s="55"/>
      <c r="M14" s="55"/>
      <c r="N14" s="55"/>
      <c r="O14" s="55"/>
      <c r="P14" s="55"/>
      <c r="Q14" s="55"/>
      <c r="R14" s="55"/>
      <c r="S14" s="55"/>
      <c r="T14" s="55"/>
      <c r="U14" s="55"/>
      <c r="V14" s="50"/>
      <c r="W14" s="55"/>
      <c r="X14" s="55"/>
    </row>
    <row r="15" spans="1:24" ht="207">
      <c r="A15" s="129"/>
      <c r="B15" s="299"/>
      <c r="C15" s="299"/>
      <c r="D15" s="299"/>
      <c r="E15" s="299"/>
      <c r="F15" s="299"/>
      <c r="G15" s="63" t="s">
        <v>1833</v>
      </c>
      <c r="H15" s="66" t="s">
        <v>1834</v>
      </c>
      <c r="I15" s="66" t="s">
        <v>1828</v>
      </c>
      <c r="J15" s="57"/>
      <c r="K15" s="55"/>
      <c r="L15" s="55"/>
      <c r="M15" s="55"/>
      <c r="N15" s="55"/>
      <c r="O15" s="55"/>
      <c r="P15" s="55"/>
      <c r="Q15" s="55"/>
      <c r="R15" s="55"/>
      <c r="S15" s="55"/>
      <c r="T15" s="55"/>
      <c r="U15" s="55"/>
      <c r="V15" s="101" t="s">
        <v>1835</v>
      </c>
      <c r="W15" s="66"/>
      <c r="X15" s="68"/>
    </row>
    <row r="16" spans="1:24" ht="69">
      <c r="A16" s="129"/>
      <c r="B16" s="300"/>
      <c r="C16" s="300"/>
      <c r="D16" s="300"/>
      <c r="E16" s="300"/>
      <c r="F16" s="300"/>
      <c r="G16" s="63" t="s">
        <v>1836</v>
      </c>
      <c r="H16" s="66" t="s">
        <v>1837</v>
      </c>
      <c r="I16" s="66" t="s">
        <v>1828</v>
      </c>
      <c r="J16" s="55"/>
      <c r="K16" s="55"/>
      <c r="L16" s="55"/>
      <c r="M16" s="55"/>
      <c r="N16" s="55"/>
      <c r="O16" s="55"/>
      <c r="P16" s="55"/>
      <c r="Q16" s="55"/>
      <c r="R16" s="55"/>
      <c r="S16" s="55"/>
      <c r="T16" s="55"/>
      <c r="U16" s="55"/>
      <c r="V16" s="50"/>
      <c r="W16" s="55"/>
      <c r="X16" s="55"/>
    </row>
    <row r="17" spans="1:24" ht="51.75">
      <c r="A17" s="129"/>
      <c r="B17" s="66"/>
      <c r="C17" s="66"/>
      <c r="D17" s="66"/>
      <c r="E17" s="47" t="s">
        <v>1838</v>
      </c>
      <c r="F17" s="66"/>
      <c r="G17" s="47"/>
      <c r="H17" s="66"/>
      <c r="I17" s="66"/>
      <c r="J17" s="55"/>
      <c r="K17" s="55"/>
      <c r="L17" s="55"/>
      <c r="M17" s="55"/>
      <c r="N17" s="55"/>
      <c r="O17" s="55"/>
      <c r="P17" s="55"/>
      <c r="Q17" s="55"/>
      <c r="R17" s="55"/>
      <c r="S17" s="55"/>
      <c r="T17" s="55"/>
      <c r="U17" s="55"/>
      <c r="V17" s="50"/>
      <c r="W17" s="55"/>
      <c r="X17" s="55"/>
    </row>
  </sheetData>
  <mergeCells count="28">
    <mergeCell ref="A1:C4"/>
    <mergeCell ref="D1:X2"/>
    <mergeCell ref="D3:X4"/>
    <mergeCell ref="P10:R10"/>
    <mergeCell ref="S10:U10"/>
    <mergeCell ref="V10:V11"/>
    <mergeCell ref="W10:X10"/>
    <mergeCell ref="B12:B16"/>
    <mergeCell ref="C12:C16"/>
    <mergeCell ref="D12:D16"/>
    <mergeCell ref="E12:E16"/>
    <mergeCell ref="F12:F16"/>
    <mergeCell ref="A6:X6"/>
    <mergeCell ref="J8:U8"/>
    <mergeCell ref="V8:X8"/>
    <mergeCell ref="A9:A11"/>
    <mergeCell ref="B9:B11"/>
    <mergeCell ref="C9:C11"/>
    <mergeCell ref="D9:D11"/>
    <mergeCell ref="E9:E11"/>
    <mergeCell ref="F9:F11"/>
    <mergeCell ref="G9:G11"/>
    <mergeCell ref="H9:H11"/>
    <mergeCell ref="I9:I11"/>
    <mergeCell ref="J9:U9"/>
    <mergeCell ref="V9:X9"/>
    <mergeCell ref="J10:L10"/>
    <mergeCell ref="M10:O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EC60-A0D7-4568-A5B4-63F736D9F73C}">
  <sheetPr>
    <tabColor theme="4" tint="0.39997558519241921"/>
  </sheetPr>
  <dimension ref="A1:X230"/>
  <sheetViews>
    <sheetView showGridLines="0" tabSelected="1" zoomScale="76" zoomScaleNormal="76" zoomScaleSheetLayoutView="82" workbookViewId="0">
      <selection activeCell="AD9" sqref="AD9"/>
    </sheetView>
  </sheetViews>
  <sheetFormatPr baseColWidth="10" defaultColWidth="11.42578125" defaultRowHeight="15"/>
  <cols>
    <col min="2" max="2" width="17.28515625" customWidth="1"/>
    <col min="3" max="3" width="17.85546875" customWidth="1"/>
    <col min="4" max="4" width="15.28515625" customWidth="1"/>
    <col min="5" max="5" width="21.7109375" bestFit="1" customWidth="1"/>
    <col min="6" max="6" width="47.42578125" customWidth="1"/>
    <col min="7" max="7" width="23.5703125" customWidth="1"/>
    <col min="8" max="8" width="17.28515625" customWidth="1"/>
    <col min="9" max="9" width="22.140625" customWidth="1"/>
    <col min="10" max="18" width="2.28515625" bestFit="1" customWidth="1"/>
    <col min="19" max="21" width="3.42578125" bestFit="1" customWidth="1"/>
    <col min="22" max="22" width="16.28515625" bestFit="1" customWidth="1"/>
    <col min="23" max="23" width="15.140625" customWidth="1"/>
    <col min="24" max="24" width="16.140625" bestFit="1" customWidth="1"/>
  </cols>
  <sheetData>
    <row r="1" spans="1:24" ht="15.75" thickBot="1">
      <c r="A1" s="379"/>
      <c r="B1" s="380"/>
      <c r="C1" s="381"/>
      <c r="D1" s="385" t="s">
        <v>1</v>
      </c>
      <c r="E1" s="386"/>
      <c r="F1" s="386"/>
      <c r="G1" s="386"/>
      <c r="H1" s="386"/>
      <c r="I1" s="386"/>
      <c r="J1" s="386"/>
      <c r="K1" s="386"/>
      <c r="L1" s="386"/>
      <c r="M1" s="386"/>
      <c r="N1" s="386"/>
      <c r="O1" s="386"/>
      <c r="P1" s="386"/>
      <c r="Q1" s="386"/>
      <c r="R1" s="386"/>
      <c r="S1" s="386"/>
      <c r="T1" s="386"/>
      <c r="U1" s="386"/>
      <c r="V1" s="386"/>
      <c r="W1" s="386"/>
      <c r="X1" s="387"/>
    </row>
    <row r="2" spans="1:24" ht="54" customHeight="1" thickBot="1">
      <c r="A2" s="382"/>
      <c r="B2" s="383"/>
      <c r="C2" s="384"/>
      <c r="D2" s="388"/>
      <c r="E2" s="389"/>
      <c r="F2" s="389"/>
      <c r="G2" s="389"/>
      <c r="H2" s="389"/>
      <c r="I2" s="389"/>
      <c r="J2" s="389"/>
      <c r="K2" s="389"/>
      <c r="L2" s="389"/>
      <c r="M2" s="389"/>
      <c r="N2" s="389"/>
      <c r="O2" s="389"/>
      <c r="P2" s="389"/>
      <c r="Q2" s="389"/>
      <c r="R2" s="389"/>
      <c r="S2" s="389"/>
      <c r="T2" s="389"/>
      <c r="U2" s="389"/>
      <c r="V2" s="389"/>
      <c r="W2" s="389"/>
      <c r="X2" s="390"/>
    </row>
    <row r="3" spans="1:24" ht="40.5" customHeight="1" thickTop="1" thickBot="1">
      <c r="A3" s="382"/>
      <c r="B3" s="383"/>
      <c r="C3" s="384"/>
      <c r="D3" s="391" t="s">
        <v>1863</v>
      </c>
      <c r="E3" s="392"/>
      <c r="F3" s="392"/>
      <c r="G3" s="392"/>
      <c r="H3" s="392"/>
      <c r="I3" s="392"/>
      <c r="J3" s="392"/>
      <c r="K3" s="392"/>
      <c r="L3" s="392"/>
      <c r="M3" s="392"/>
      <c r="N3" s="392"/>
      <c r="O3" s="392"/>
      <c r="P3" s="392"/>
      <c r="Q3" s="392"/>
      <c r="R3" s="392"/>
      <c r="S3" s="392"/>
      <c r="T3" s="392"/>
      <c r="U3" s="392"/>
      <c r="V3" s="392"/>
      <c r="W3" s="392"/>
      <c r="X3" s="393"/>
    </row>
    <row r="4" spans="1:24">
      <c r="A4" s="617"/>
      <c r="B4" s="618"/>
      <c r="C4" s="650"/>
      <c r="D4" s="651"/>
      <c r="E4" s="620"/>
      <c r="F4" s="620"/>
      <c r="G4" s="620"/>
      <c r="H4" s="620"/>
      <c r="I4" s="620"/>
      <c r="J4" s="620"/>
      <c r="K4" s="620"/>
      <c r="L4" s="620"/>
      <c r="M4" s="620"/>
      <c r="N4" s="620"/>
      <c r="O4" s="620"/>
      <c r="P4" s="620"/>
      <c r="Q4" s="620"/>
      <c r="R4" s="620"/>
      <c r="S4" s="620"/>
      <c r="T4" s="620"/>
      <c r="U4" s="620"/>
      <c r="V4" s="620"/>
      <c r="W4" s="620"/>
      <c r="X4" s="621"/>
    </row>
    <row r="5" spans="1:24" ht="21.75">
      <c r="A5" s="286"/>
      <c r="B5" s="287"/>
      <c r="C5" s="287"/>
      <c r="D5" s="287"/>
      <c r="E5" s="293"/>
      <c r="F5" s="622"/>
      <c r="G5" s="287"/>
      <c r="H5" s="287"/>
      <c r="I5" s="287"/>
      <c r="J5" s="287"/>
      <c r="K5" s="287"/>
      <c r="L5" s="287"/>
      <c r="M5" s="287"/>
      <c r="N5" s="287"/>
      <c r="O5" s="287"/>
      <c r="P5" s="287"/>
      <c r="Q5" s="287"/>
      <c r="R5" s="287"/>
      <c r="S5" s="287"/>
      <c r="T5" s="287"/>
      <c r="U5" s="287"/>
      <c r="V5" s="287"/>
      <c r="W5" s="287"/>
      <c r="X5" s="289"/>
    </row>
    <row r="6" spans="1:24" ht="24.75">
      <c r="A6" s="311" t="s">
        <v>701</v>
      </c>
      <c r="B6" s="639"/>
      <c r="C6" s="639"/>
      <c r="D6" s="639"/>
      <c r="E6" s="639"/>
      <c r="F6" s="639"/>
      <c r="G6" s="639"/>
      <c r="H6" s="639"/>
      <c r="I6" s="639"/>
      <c r="J6" s="639"/>
      <c r="K6" s="639"/>
      <c r="L6" s="639"/>
      <c r="M6" s="639"/>
      <c r="N6" s="639"/>
      <c r="O6" s="639"/>
      <c r="P6" s="639"/>
      <c r="Q6" s="639"/>
      <c r="R6" s="639"/>
      <c r="S6" s="639"/>
      <c r="T6" s="639"/>
      <c r="U6" s="639"/>
      <c r="V6" s="639"/>
      <c r="W6" s="639"/>
      <c r="X6" s="313"/>
    </row>
    <row r="7" spans="1:24" s="616" customFormat="1" ht="24.75">
      <c r="A7" s="624"/>
      <c r="B7" s="615"/>
      <c r="C7" s="615"/>
      <c r="D7" s="615"/>
      <c r="E7" s="615"/>
      <c r="F7" s="615"/>
      <c r="G7" s="615"/>
      <c r="H7" s="615"/>
      <c r="I7" s="615"/>
      <c r="J7" s="615"/>
      <c r="K7" s="615"/>
      <c r="L7" s="615"/>
      <c r="M7" s="615"/>
      <c r="N7" s="615"/>
      <c r="O7" s="615"/>
      <c r="P7" s="615"/>
      <c r="Q7" s="615"/>
      <c r="R7" s="615"/>
      <c r="S7" s="615"/>
      <c r="T7" s="615"/>
      <c r="U7" s="615"/>
      <c r="V7" s="615"/>
      <c r="W7" s="615"/>
      <c r="X7" s="625"/>
    </row>
    <row r="8" spans="1:24" ht="17.25">
      <c r="A8" s="292">
        <v>1</v>
      </c>
      <c r="B8" s="275">
        <v>2</v>
      </c>
      <c r="C8" s="275">
        <v>3</v>
      </c>
      <c r="D8" s="275">
        <v>4</v>
      </c>
      <c r="E8" s="275">
        <v>5</v>
      </c>
      <c r="F8" s="272">
        <v>6</v>
      </c>
      <c r="G8" s="275">
        <v>7</v>
      </c>
      <c r="H8" s="272">
        <v>8</v>
      </c>
      <c r="I8" s="275">
        <v>9</v>
      </c>
      <c r="J8" s="314">
        <v>10</v>
      </c>
      <c r="K8" s="314"/>
      <c r="L8" s="314"/>
      <c r="M8" s="314"/>
      <c r="N8" s="314"/>
      <c r="O8" s="314"/>
      <c r="P8" s="314"/>
      <c r="Q8" s="314"/>
      <c r="R8" s="314"/>
      <c r="S8" s="314"/>
      <c r="T8" s="314"/>
      <c r="U8" s="314"/>
      <c r="V8" s="314">
        <v>11</v>
      </c>
      <c r="W8" s="314"/>
      <c r="X8" s="315"/>
    </row>
    <row r="9" spans="1:24" ht="17.25">
      <c r="A9" s="316" t="s">
        <v>2</v>
      </c>
      <c r="B9" s="317" t="s">
        <v>3</v>
      </c>
      <c r="C9" s="317" t="s">
        <v>4</v>
      </c>
      <c r="D9" s="317" t="s">
        <v>5</v>
      </c>
      <c r="E9" s="316" t="s">
        <v>6</v>
      </c>
      <c r="F9" s="317" t="s">
        <v>7</v>
      </c>
      <c r="G9" s="317" t="s">
        <v>8</v>
      </c>
      <c r="H9" s="317" t="s">
        <v>9</v>
      </c>
      <c r="I9" s="317" t="s">
        <v>10</v>
      </c>
      <c r="J9" s="316" t="s">
        <v>11</v>
      </c>
      <c r="K9" s="316"/>
      <c r="L9" s="316"/>
      <c r="M9" s="316"/>
      <c r="N9" s="316"/>
      <c r="O9" s="316"/>
      <c r="P9" s="316"/>
      <c r="Q9" s="316"/>
      <c r="R9" s="316"/>
      <c r="S9" s="316"/>
      <c r="T9" s="316"/>
      <c r="U9" s="316"/>
      <c r="V9" s="316" t="s">
        <v>12</v>
      </c>
      <c r="W9" s="316"/>
      <c r="X9" s="316"/>
    </row>
    <row r="10" spans="1:24" ht="17.25">
      <c r="A10" s="316"/>
      <c r="B10" s="317"/>
      <c r="C10" s="317"/>
      <c r="D10" s="317"/>
      <c r="E10" s="316"/>
      <c r="F10" s="317"/>
      <c r="G10" s="317"/>
      <c r="H10" s="317"/>
      <c r="I10" s="317"/>
      <c r="J10" s="320" t="s">
        <v>13</v>
      </c>
      <c r="K10" s="320"/>
      <c r="L10" s="320"/>
      <c r="M10" s="320" t="s">
        <v>14</v>
      </c>
      <c r="N10" s="320"/>
      <c r="O10" s="320"/>
      <c r="P10" s="320" t="s">
        <v>15</v>
      </c>
      <c r="Q10" s="320"/>
      <c r="R10" s="320"/>
      <c r="S10" s="320" t="s">
        <v>16</v>
      </c>
      <c r="T10" s="320"/>
      <c r="U10" s="320"/>
      <c r="V10" s="317" t="s">
        <v>17</v>
      </c>
      <c r="W10" s="321" t="s">
        <v>18</v>
      </c>
      <c r="X10" s="321"/>
    </row>
    <row r="11" spans="1:24" ht="17.25">
      <c r="A11" s="316"/>
      <c r="B11" s="317"/>
      <c r="C11" s="317"/>
      <c r="D11" s="318"/>
      <c r="E11" s="319"/>
      <c r="F11" s="318"/>
      <c r="G11" s="318"/>
      <c r="H11" s="318"/>
      <c r="I11" s="318"/>
      <c r="J11" s="13">
        <v>1</v>
      </c>
      <c r="K11" s="13">
        <v>2</v>
      </c>
      <c r="L11" s="13">
        <v>3</v>
      </c>
      <c r="M11" s="13">
        <v>4</v>
      </c>
      <c r="N11" s="13">
        <v>5</v>
      </c>
      <c r="O11" s="13">
        <v>6</v>
      </c>
      <c r="P11" s="13">
        <v>7</v>
      </c>
      <c r="Q11" s="13">
        <v>8</v>
      </c>
      <c r="R11" s="13">
        <v>9</v>
      </c>
      <c r="S11" s="13">
        <v>10</v>
      </c>
      <c r="T11" s="13">
        <v>11</v>
      </c>
      <c r="U11" s="13">
        <v>12</v>
      </c>
      <c r="V11" s="317"/>
      <c r="W11" s="10" t="s">
        <v>19</v>
      </c>
      <c r="X11" s="10" t="s">
        <v>20</v>
      </c>
    </row>
    <row r="12" spans="1:24" ht="69">
      <c r="A12" s="376"/>
      <c r="B12" s="369" t="s">
        <v>187</v>
      </c>
      <c r="C12" s="369" t="s">
        <v>702</v>
      </c>
      <c r="D12" s="369" t="s">
        <v>703</v>
      </c>
      <c r="E12" s="369" t="s">
        <v>704</v>
      </c>
      <c r="F12" s="369" t="s">
        <v>705</v>
      </c>
      <c r="G12" s="66" t="s">
        <v>706</v>
      </c>
      <c r="H12" s="369" t="s">
        <v>707</v>
      </c>
      <c r="I12" s="372" t="s">
        <v>708</v>
      </c>
      <c r="J12" s="122"/>
      <c r="K12" s="54"/>
      <c r="L12" s="54"/>
      <c r="M12" s="54"/>
      <c r="N12" s="54"/>
      <c r="O12" s="95"/>
      <c r="P12" s="125"/>
      <c r="Q12" s="54"/>
      <c r="R12" s="54"/>
      <c r="S12" s="54"/>
      <c r="T12" s="54"/>
      <c r="U12" s="95"/>
      <c r="V12" s="54"/>
      <c r="W12" s="54"/>
      <c r="X12" s="54"/>
    </row>
    <row r="13" spans="1:24" ht="51.75">
      <c r="A13" s="377"/>
      <c r="B13" s="370"/>
      <c r="C13" s="370"/>
      <c r="D13" s="370"/>
      <c r="E13" s="370"/>
      <c r="F13" s="370"/>
      <c r="G13" s="94" t="s">
        <v>709</v>
      </c>
      <c r="H13" s="370"/>
      <c r="I13" s="373"/>
      <c r="J13" s="122"/>
      <c r="K13" s="54"/>
      <c r="L13" s="54"/>
      <c r="M13" s="54"/>
      <c r="N13" s="54"/>
      <c r="O13" s="95"/>
      <c r="P13" s="125"/>
      <c r="Q13" s="54"/>
      <c r="R13" s="54"/>
      <c r="S13" s="54"/>
      <c r="T13" s="54"/>
      <c r="U13" s="95"/>
      <c r="V13" s="54"/>
      <c r="W13" s="54"/>
      <c r="X13" s="54"/>
    </row>
    <row r="14" spans="1:24" ht="69">
      <c r="A14" s="377"/>
      <c r="B14" s="370"/>
      <c r="C14" s="371"/>
      <c r="D14" s="371"/>
      <c r="E14" s="371"/>
      <c r="F14" s="371"/>
      <c r="G14" s="66" t="s">
        <v>710</v>
      </c>
      <c r="H14" s="371"/>
      <c r="I14" s="374"/>
      <c r="J14" s="122"/>
      <c r="K14" s="54"/>
      <c r="L14" s="54"/>
      <c r="M14" s="54"/>
      <c r="N14" s="54"/>
      <c r="O14" s="95"/>
      <c r="P14" s="125"/>
      <c r="Q14" s="54"/>
      <c r="R14" s="54"/>
      <c r="S14" s="54"/>
      <c r="T14" s="54"/>
      <c r="U14" s="95"/>
      <c r="V14" s="54"/>
      <c r="W14" s="54"/>
      <c r="X14" s="54"/>
    </row>
    <row r="15" spans="1:24" ht="86.25">
      <c r="A15" s="377"/>
      <c r="B15" s="370"/>
      <c r="C15" s="369" t="s">
        <v>711</v>
      </c>
      <c r="D15" s="369" t="s">
        <v>712</v>
      </c>
      <c r="E15" s="369" t="s">
        <v>713</v>
      </c>
      <c r="F15" s="369" t="s">
        <v>714</v>
      </c>
      <c r="G15" s="94" t="s">
        <v>715</v>
      </c>
      <c r="H15" s="369" t="s">
        <v>716</v>
      </c>
      <c r="I15" s="191" t="s">
        <v>708</v>
      </c>
      <c r="J15" s="122"/>
      <c r="K15" s="122"/>
      <c r="L15" s="122"/>
      <c r="M15" s="122"/>
      <c r="N15" s="122"/>
      <c r="O15" s="122"/>
      <c r="P15" s="122"/>
      <c r="Q15" s="122"/>
      <c r="R15" s="122"/>
      <c r="S15" s="122"/>
      <c r="T15" s="122"/>
      <c r="U15" s="122"/>
      <c r="V15" s="54"/>
      <c r="W15" s="66"/>
      <c r="X15" s="68"/>
    </row>
    <row r="16" spans="1:24" ht="86.25">
      <c r="A16" s="377"/>
      <c r="B16" s="371"/>
      <c r="C16" s="370"/>
      <c r="D16" s="370"/>
      <c r="E16" s="370"/>
      <c r="F16" s="370"/>
      <c r="G16" s="66" t="s">
        <v>717</v>
      </c>
      <c r="H16" s="371"/>
      <c r="I16" s="191" t="s">
        <v>718</v>
      </c>
      <c r="J16" s="125"/>
      <c r="K16" s="125"/>
      <c r="L16" s="125"/>
      <c r="M16" s="125"/>
      <c r="N16" s="125"/>
      <c r="O16" s="125"/>
      <c r="P16" s="125"/>
      <c r="Q16" s="125"/>
      <c r="R16" s="125"/>
      <c r="S16" s="125"/>
      <c r="T16" s="125"/>
      <c r="U16" s="125"/>
      <c r="V16" s="54"/>
      <c r="W16" s="54"/>
      <c r="X16" s="54"/>
    </row>
    <row r="17" spans="1:24" ht="103.5">
      <c r="A17" s="377"/>
      <c r="B17" s="369" t="s">
        <v>170</v>
      </c>
      <c r="C17" s="66" t="s">
        <v>719</v>
      </c>
      <c r="D17" s="66" t="s">
        <v>720</v>
      </c>
      <c r="E17" s="66" t="s">
        <v>721</v>
      </c>
      <c r="F17" s="66" t="s">
        <v>722</v>
      </c>
      <c r="G17" s="66" t="s">
        <v>723</v>
      </c>
      <c r="H17" s="66" t="s">
        <v>724</v>
      </c>
      <c r="I17" s="191" t="s">
        <v>708</v>
      </c>
      <c r="J17" s="125"/>
      <c r="K17" s="125"/>
      <c r="L17" s="125"/>
      <c r="M17" s="125"/>
      <c r="N17" s="125"/>
      <c r="O17" s="125"/>
      <c r="P17" s="125"/>
      <c r="Q17" s="125"/>
      <c r="R17" s="125"/>
      <c r="S17" s="125"/>
      <c r="T17" s="125"/>
      <c r="U17" s="125"/>
      <c r="V17" s="54"/>
      <c r="W17" s="54"/>
      <c r="X17" s="54"/>
    </row>
    <row r="18" spans="1:24" ht="138">
      <c r="A18" s="378"/>
      <c r="B18" s="371"/>
      <c r="C18" s="66" t="s">
        <v>725</v>
      </c>
      <c r="D18" s="66" t="s">
        <v>726</v>
      </c>
      <c r="E18" s="56" t="s">
        <v>727</v>
      </c>
      <c r="F18" s="66" t="s">
        <v>728</v>
      </c>
      <c r="G18" s="66" t="s">
        <v>729</v>
      </c>
      <c r="H18" s="66" t="s">
        <v>730</v>
      </c>
      <c r="I18" s="191" t="s">
        <v>708</v>
      </c>
      <c r="J18" s="125"/>
      <c r="K18" s="125"/>
      <c r="L18" s="125"/>
      <c r="M18" s="125"/>
      <c r="N18" s="125"/>
      <c r="O18" s="125"/>
      <c r="P18" s="125"/>
      <c r="Q18" s="125"/>
      <c r="R18" s="125"/>
      <c r="S18" s="125"/>
      <c r="T18" s="125"/>
      <c r="U18" s="125"/>
      <c r="V18" s="54"/>
      <c r="W18" s="54"/>
      <c r="X18" s="54"/>
    </row>
    <row r="19" spans="1:24" ht="69">
      <c r="A19" s="376"/>
      <c r="B19" s="369" t="s">
        <v>187</v>
      </c>
      <c r="C19" s="369" t="s">
        <v>731</v>
      </c>
      <c r="D19" s="369" t="s">
        <v>732</v>
      </c>
      <c r="E19" s="369" t="s">
        <v>733</v>
      </c>
      <c r="F19" s="369" t="s">
        <v>734</v>
      </c>
      <c r="G19" s="66" t="s">
        <v>735</v>
      </c>
      <c r="H19" s="369" t="s">
        <v>736</v>
      </c>
      <c r="I19" s="372" t="s">
        <v>737</v>
      </c>
      <c r="J19" s="367"/>
      <c r="K19" s="367"/>
      <c r="L19" s="367"/>
      <c r="M19" s="367"/>
      <c r="N19" s="367"/>
      <c r="O19" s="367"/>
      <c r="P19" s="367"/>
      <c r="Q19" s="367"/>
      <c r="R19" s="367"/>
      <c r="S19" s="367"/>
      <c r="T19" s="367"/>
      <c r="U19" s="367"/>
      <c r="V19" s="54"/>
      <c r="W19" s="54"/>
      <c r="X19" s="54"/>
    </row>
    <row r="20" spans="1:24" ht="69">
      <c r="A20" s="377"/>
      <c r="B20" s="370"/>
      <c r="C20" s="370"/>
      <c r="D20" s="370"/>
      <c r="E20" s="371"/>
      <c r="F20" s="371"/>
      <c r="G20" s="66" t="s">
        <v>738</v>
      </c>
      <c r="H20" s="371"/>
      <c r="I20" s="374"/>
      <c r="J20" s="368"/>
      <c r="K20" s="368"/>
      <c r="L20" s="368"/>
      <c r="M20" s="368"/>
      <c r="N20" s="368"/>
      <c r="O20" s="368"/>
      <c r="P20" s="368"/>
      <c r="Q20" s="368"/>
      <c r="R20" s="368"/>
      <c r="S20" s="368"/>
      <c r="T20" s="368"/>
      <c r="U20" s="368"/>
      <c r="V20" s="54"/>
      <c r="W20" s="54"/>
      <c r="X20" s="54"/>
    </row>
    <row r="21" spans="1:24" ht="51.75">
      <c r="A21" s="377"/>
      <c r="B21" s="370"/>
      <c r="C21" s="370"/>
      <c r="D21" s="370"/>
      <c r="E21" s="66" t="s">
        <v>739</v>
      </c>
      <c r="F21" s="66" t="s">
        <v>740</v>
      </c>
      <c r="G21" s="192" t="s">
        <v>741</v>
      </c>
      <c r="H21" s="66" t="s">
        <v>742</v>
      </c>
      <c r="I21" s="191" t="s">
        <v>743</v>
      </c>
      <c r="J21" s="54"/>
      <c r="K21" s="54"/>
      <c r="L21" s="125"/>
      <c r="M21" s="54"/>
      <c r="N21" s="125"/>
      <c r="O21" s="54"/>
      <c r="P21" s="54"/>
      <c r="Q21" s="125"/>
      <c r="R21" s="54"/>
      <c r="S21" s="54"/>
      <c r="T21" s="54"/>
      <c r="U21" s="125"/>
      <c r="V21" s="54"/>
      <c r="W21" s="54"/>
      <c r="X21" s="54"/>
    </row>
    <row r="22" spans="1:24" ht="69">
      <c r="A22" s="378"/>
      <c r="B22" s="371"/>
      <c r="C22" s="371"/>
      <c r="D22" s="371"/>
      <c r="E22" s="66" t="s">
        <v>744</v>
      </c>
      <c r="F22" s="66" t="s">
        <v>745</v>
      </c>
      <c r="G22" s="66" t="s">
        <v>746</v>
      </c>
      <c r="H22" s="66" t="s">
        <v>747</v>
      </c>
      <c r="I22" s="191" t="s">
        <v>748</v>
      </c>
      <c r="J22" s="193"/>
      <c r="K22" s="125"/>
      <c r="L22" s="125"/>
      <c r="M22" s="125"/>
      <c r="N22" s="125"/>
      <c r="O22" s="125"/>
      <c r="P22" s="125"/>
      <c r="Q22" s="125"/>
      <c r="R22" s="125"/>
      <c r="S22" s="125"/>
      <c r="T22" s="125"/>
      <c r="U22" s="125"/>
      <c r="V22" s="54"/>
      <c r="W22" s="54"/>
      <c r="X22" s="54"/>
    </row>
    <row r="23" spans="1:24" ht="103.5">
      <c r="A23" s="369"/>
      <c r="B23" s="369" t="s">
        <v>187</v>
      </c>
      <c r="C23" s="369" t="s">
        <v>749</v>
      </c>
      <c r="D23" s="369" t="s">
        <v>750</v>
      </c>
      <c r="E23" s="369" t="s">
        <v>751</v>
      </c>
      <c r="F23" s="369" t="s">
        <v>752</v>
      </c>
      <c r="G23" s="66" t="s">
        <v>753</v>
      </c>
      <c r="H23" s="369" t="s">
        <v>754</v>
      </c>
      <c r="I23" s="372" t="s">
        <v>755</v>
      </c>
      <c r="J23" s="125"/>
      <c r="K23" s="54"/>
      <c r="L23" s="54"/>
      <c r="M23" s="125"/>
      <c r="N23" s="54"/>
      <c r="O23" s="54"/>
      <c r="P23" s="125"/>
      <c r="Q23" s="54"/>
      <c r="R23" s="54"/>
      <c r="S23" s="125"/>
      <c r="T23" s="54"/>
      <c r="U23" s="54"/>
      <c r="V23" s="54"/>
      <c r="W23" s="54"/>
      <c r="X23" s="54"/>
    </row>
    <row r="24" spans="1:24" ht="86.25">
      <c r="A24" s="370"/>
      <c r="B24" s="370"/>
      <c r="C24" s="370"/>
      <c r="D24" s="370"/>
      <c r="E24" s="371"/>
      <c r="F24" s="371"/>
      <c r="G24" s="66" t="s">
        <v>756</v>
      </c>
      <c r="H24" s="371"/>
      <c r="I24" s="373"/>
      <c r="J24" s="125"/>
      <c r="K24" s="125"/>
      <c r="L24" s="125"/>
      <c r="M24" s="125"/>
      <c r="N24" s="125"/>
      <c r="O24" s="125"/>
      <c r="P24" s="125"/>
      <c r="Q24" s="125"/>
      <c r="R24" s="125"/>
      <c r="S24" s="125"/>
      <c r="T24" s="125"/>
      <c r="U24" s="125"/>
      <c r="V24" s="54"/>
      <c r="W24" s="54"/>
      <c r="X24" s="54"/>
    </row>
    <row r="25" spans="1:24" ht="103.5">
      <c r="A25" s="370"/>
      <c r="B25" s="370"/>
      <c r="C25" s="370"/>
      <c r="D25" s="370"/>
      <c r="E25" s="375" t="s">
        <v>757</v>
      </c>
      <c r="F25" s="375" t="s">
        <v>758</v>
      </c>
      <c r="G25" s="66" t="s">
        <v>759</v>
      </c>
      <c r="H25" s="107"/>
      <c r="I25" s="373"/>
      <c r="J25" s="125"/>
      <c r="K25" s="125"/>
      <c r="L25" s="125"/>
      <c r="M25" s="125"/>
      <c r="N25" s="125"/>
      <c r="O25" s="125"/>
      <c r="P25" s="125"/>
      <c r="Q25" s="125"/>
      <c r="R25" s="125"/>
      <c r="S25" s="125"/>
      <c r="T25" s="125"/>
      <c r="U25" s="125"/>
      <c r="V25" s="54"/>
      <c r="W25" s="54"/>
      <c r="X25" s="54"/>
    </row>
    <row r="26" spans="1:24" ht="86.25">
      <c r="A26" s="370"/>
      <c r="B26" s="370"/>
      <c r="C26" s="370"/>
      <c r="D26" s="370"/>
      <c r="E26" s="375"/>
      <c r="F26" s="375"/>
      <c r="G26" s="66" t="s">
        <v>760</v>
      </c>
      <c r="H26" s="370" t="s">
        <v>761</v>
      </c>
      <c r="I26" s="373"/>
      <c r="J26" s="125"/>
      <c r="K26" s="125"/>
      <c r="L26" s="125"/>
      <c r="M26" s="125"/>
      <c r="N26" s="125"/>
      <c r="O26" s="125"/>
      <c r="P26" s="125"/>
      <c r="Q26" s="125"/>
      <c r="R26" s="125"/>
      <c r="S26" s="125"/>
      <c r="T26" s="125"/>
      <c r="U26" s="125"/>
      <c r="V26" s="54"/>
      <c r="W26" s="54"/>
      <c r="X26" s="54"/>
    </row>
    <row r="27" spans="1:24" ht="69">
      <c r="A27" s="370"/>
      <c r="B27" s="370"/>
      <c r="C27" s="370"/>
      <c r="D27" s="370"/>
      <c r="E27" s="375"/>
      <c r="F27" s="375"/>
      <c r="G27" s="66" t="s">
        <v>762</v>
      </c>
      <c r="H27" s="370"/>
      <c r="I27" s="373"/>
      <c r="J27" s="125"/>
      <c r="K27" s="125"/>
      <c r="L27" s="125"/>
      <c r="M27" s="125"/>
      <c r="N27" s="125"/>
      <c r="O27" s="125"/>
      <c r="P27" s="125"/>
      <c r="Q27" s="125"/>
      <c r="R27" s="125"/>
      <c r="S27" s="125"/>
      <c r="T27" s="125"/>
      <c r="U27" s="125"/>
      <c r="V27" s="54"/>
      <c r="W27" s="54"/>
      <c r="X27" s="54"/>
    </row>
    <row r="28" spans="1:24" ht="86.25">
      <c r="A28" s="370"/>
      <c r="B28" s="370"/>
      <c r="C28" s="370"/>
      <c r="D28" s="370"/>
      <c r="E28" s="375"/>
      <c r="F28" s="375"/>
      <c r="G28" s="66" t="s">
        <v>756</v>
      </c>
      <c r="H28" s="370"/>
      <c r="I28" s="373"/>
      <c r="J28" s="125"/>
      <c r="K28" s="125"/>
      <c r="L28" s="125"/>
      <c r="M28" s="125"/>
      <c r="N28" s="125"/>
      <c r="O28" s="125"/>
      <c r="P28" s="125"/>
      <c r="Q28" s="125"/>
      <c r="R28" s="125"/>
      <c r="S28" s="125"/>
      <c r="T28" s="125"/>
      <c r="U28" s="125"/>
      <c r="V28" s="54"/>
      <c r="W28" s="54"/>
      <c r="X28" s="54"/>
    </row>
    <row r="29" spans="1:24" ht="69">
      <c r="A29" s="370"/>
      <c r="B29" s="370"/>
      <c r="C29" s="370"/>
      <c r="D29" s="370"/>
      <c r="E29" s="375"/>
      <c r="F29" s="375"/>
      <c r="G29" s="66" t="s">
        <v>763</v>
      </c>
      <c r="H29" s="371"/>
      <c r="I29" s="374"/>
      <c r="J29" s="125"/>
      <c r="K29" s="125"/>
      <c r="L29" s="125"/>
      <c r="M29" s="125"/>
      <c r="N29" s="125"/>
      <c r="O29" s="125"/>
      <c r="P29" s="125"/>
      <c r="Q29" s="125"/>
      <c r="R29" s="125"/>
      <c r="S29" s="125"/>
      <c r="T29" s="125"/>
      <c r="U29" s="125"/>
      <c r="V29" s="54"/>
      <c r="W29" s="54"/>
      <c r="X29" s="54"/>
    </row>
    <row r="30" spans="1:24" ht="86.25">
      <c r="A30" s="370"/>
      <c r="B30" s="370"/>
      <c r="C30" s="370"/>
      <c r="D30" s="370"/>
      <c r="E30" s="369" t="s">
        <v>764</v>
      </c>
      <c r="F30" s="369" t="s">
        <v>765</v>
      </c>
      <c r="G30" s="66" t="s">
        <v>766</v>
      </c>
      <c r="H30" s="369" t="s">
        <v>767</v>
      </c>
      <c r="I30" s="372" t="s">
        <v>768</v>
      </c>
      <c r="J30" s="54"/>
      <c r="K30" s="54"/>
      <c r="L30" s="54"/>
      <c r="M30" s="54"/>
      <c r="N30" s="54"/>
      <c r="O30" s="54"/>
      <c r="P30" s="54"/>
      <c r="Q30" s="54"/>
      <c r="R30" s="54"/>
      <c r="S30" s="54"/>
      <c r="T30" s="54"/>
      <c r="U30" s="54"/>
      <c r="V30" s="54"/>
      <c r="W30" s="54"/>
      <c r="X30" s="54"/>
    </row>
    <row r="31" spans="1:24" ht="103.5">
      <c r="A31" s="370"/>
      <c r="B31" s="370"/>
      <c r="C31" s="370"/>
      <c r="D31" s="370"/>
      <c r="E31" s="370"/>
      <c r="F31" s="370"/>
      <c r="G31" s="66" t="s">
        <v>769</v>
      </c>
      <c r="H31" s="370"/>
      <c r="I31" s="373"/>
      <c r="J31" s="54"/>
      <c r="K31" s="54"/>
      <c r="L31" s="54"/>
      <c r="M31" s="54"/>
      <c r="N31" s="54"/>
      <c r="O31" s="54"/>
      <c r="P31" s="54"/>
      <c r="Q31" s="54"/>
      <c r="R31" s="54"/>
      <c r="S31" s="54"/>
      <c r="T31" s="54"/>
      <c r="U31" s="54"/>
      <c r="V31" s="54"/>
      <c r="W31" s="54"/>
      <c r="X31" s="54"/>
    </row>
    <row r="32" spans="1:24" ht="69">
      <c r="A32" s="371"/>
      <c r="B32" s="371"/>
      <c r="C32" s="371"/>
      <c r="D32" s="371"/>
      <c r="E32" s="371"/>
      <c r="F32" s="371"/>
      <c r="G32" s="66" t="s">
        <v>770</v>
      </c>
      <c r="H32" s="371"/>
      <c r="I32" s="374"/>
      <c r="J32" s="54"/>
      <c r="K32" s="54"/>
      <c r="L32" s="54"/>
      <c r="M32" s="54"/>
      <c r="N32" s="54"/>
      <c r="O32" s="54"/>
      <c r="P32" s="54"/>
      <c r="Q32" s="54"/>
      <c r="R32" s="54"/>
      <c r="S32" s="54"/>
      <c r="T32" s="54"/>
      <c r="U32" s="54"/>
      <c r="V32" s="54"/>
      <c r="W32" s="54"/>
      <c r="X32" s="54"/>
    </row>
    <row r="33" spans="1:24" ht="17.25">
      <c r="A33" s="633"/>
      <c r="B33" s="634"/>
      <c r="C33" s="634"/>
      <c r="D33" s="634"/>
      <c r="E33" s="634"/>
      <c r="F33" s="634"/>
      <c r="G33" s="634"/>
      <c r="H33" s="634"/>
      <c r="I33" s="634"/>
      <c r="J33" s="634"/>
      <c r="K33" s="634"/>
      <c r="L33" s="634"/>
      <c r="M33" s="634"/>
      <c r="N33" s="634"/>
      <c r="O33" s="634"/>
      <c r="P33" s="634"/>
      <c r="Q33" s="634"/>
      <c r="R33" s="634"/>
      <c r="S33" s="634"/>
      <c r="T33" s="634"/>
      <c r="U33" s="634"/>
      <c r="V33" s="634"/>
      <c r="W33" s="634"/>
      <c r="X33" s="635"/>
    </row>
    <row r="34" spans="1:24" ht="24.75">
      <c r="A34" s="311" t="s">
        <v>771</v>
      </c>
      <c r="B34" s="639"/>
      <c r="C34" s="639"/>
      <c r="D34" s="639"/>
      <c r="E34" s="639"/>
      <c r="F34" s="639"/>
      <c r="G34" s="639"/>
      <c r="H34" s="639"/>
      <c r="I34" s="639"/>
      <c r="J34" s="639"/>
      <c r="K34" s="639"/>
      <c r="L34" s="639"/>
      <c r="M34" s="639"/>
      <c r="N34" s="639"/>
      <c r="O34" s="639"/>
      <c r="P34" s="639"/>
      <c r="Q34" s="639"/>
      <c r="R34" s="639"/>
      <c r="S34" s="639"/>
      <c r="T34" s="639"/>
      <c r="U34" s="639"/>
      <c r="V34" s="639"/>
      <c r="W34" s="639"/>
      <c r="X34" s="313"/>
    </row>
    <row r="35" spans="1:24" s="616" customFormat="1" ht="24.75">
      <c r="A35" s="624"/>
      <c r="B35" s="615"/>
      <c r="C35" s="615"/>
      <c r="D35" s="615"/>
      <c r="E35" s="615"/>
      <c r="F35" s="615"/>
      <c r="G35" s="615"/>
      <c r="H35" s="615"/>
      <c r="I35" s="615"/>
      <c r="J35" s="615"/>
      <c r="K35" s="615"/>
      <c r="L35" s="615"/>
      <c r="M35" s="615"/>
      <c r="N35" s="615"/>
      <c r="O35" s="615"/>
      <c r="P35" s="615"/>
      <c r="Q35" s="615"/>
      <c r="R35" s="615"/>
      <c r="S35" s="615"/>
      <c r="T35" s="615"/>
      <c r="U35" s="615"/>
      <c r="V35" s="615"/>
      <c r="W35" s="615"/>
      <c r="X35" s="625"/>
    </row>
    <row r="36" spans="1:24" ht="17.25">
      <c r="A36" s="292">
        <v>1</v>
      </c>
      <c r="B36" s="275">
        <v>2</v>
      </c>
      <c r="C36" s="275">
        <v>3</v>
      </c>
      <c r="D36" s="275">
        <v>4</v>
      </c>
      <c r="E36" s="275">
        <v>5</v>
      </c>
      <c r="F36" s="272">
        <v>6</v>
      </c>
      <c r="G36" s="275">
        <v>7</v>
      </c>
      <c r="H36" s="275">
        <v>8</v>
      </c>
      <c r="I36" s="272">
        <v>9</v>
      </c>
      <c r="J36" s="314">
        <v>10</v>
      </c>
      <c r="K36" s="314"/>
      <c r="L36" s="314"/>
      <c r="M36" s="314"/>
      <c r="N36" s="314"/>
      <c r="O36" s="314"/>
      <c r="P36" s="314"/>
      <c r="Q36" s="314"/>
      <c r="R36" s="314"/>
      <c r="S36" s="314"/>
      <c r="T36" s="314"/>
      <c r="U36" s="314"/>
      <c r="V36" s="314">
        <v>11</v>
      </c>
      <c r="W36" s="314"/>
      <c r="X36" s="315"/>
    </row>
    <row r="37" spans="1:24" ht="17.25">
      <c r="A37" s="316" t="s">
        <v>2</v>
      </c>
      <c r="B37" s="317" t="s">
        <v>3</v>
      </c>
      <c r="C37" s="317" t="s">
        <v>4</v>
      </c>
      <c r="D37" s="317" t="s">
        <v>5</v>
      </c>
      <c r="E37" s="316" t="s">
        <v>6</v>
      </c>
      <c r="F37" s="317" t="s">
        <v>7</v>
      </c>
      <c r="G37" s="317" t="s">
        <v>8</v>
      </c>
      <c r="H37" s="317" t="s">
        <v>9</v>
      </c>
      <c r="I37" s="317" t="s">
        <v>10</v>
      </c>
      <c r="J37" s="316" t="s">
        <v>11</v>
      </c>
      <c r="K37" s="316"/>
      <c r="L37" s="316"/>
      <c r="M37" s="316"/>
      <c r="N37" s="316"/>
      <c r="O37" s="316"/>
      <c r="P37" s="316"/>
      <c r="Q37" s="316"/>
      <c r="R37" s="316"/>
      <c r="S37" s="316"/>
      <c r="T37" s="316"/>
      <c r="U37" s="316"/>
      <c r="V37" s="316" t="s">
        <v>12</v>
      </c>
      <c r="W37" s="316"/>
      <c r="X37" s="316"/>
    </row>
    <row r="38" spans="1:24" ht="17.25">
      <c r="A38" s="316"/>
      <c r="B38" s="317"/>
      <c r="C38" s="317"/>
      <c r="D38" s="317"/>
      <c r="E38" s="316"/>
      <c r="F38" s="317"/>
      <c r="G38" s="317"/>
      <c r="H38" s="317"/>
      <c r="I38" s="317"/>
      <c r="J38" s="320" t="s">
        <v>13</v>
      </c>
      <c r="K38" s="320"/>
      <c r="L38" s="320"/>
      <c r="M38" s="320" t="s">
        <v>14</v>
      </c>
      <c r="N38" s="320"/>
      <c r="O38" s="320"/>
      <c r="P38" s="320" t="s">
        <v>15</v>
      </c>
      <c r="Q38" s="320"/>
      <c r="R38" s="320"/>
      <c r="S38" s="320" t="s">
        <v>16</v>
      </c>
      <c r="T38" s="320"/>
      <c r="U38" s="320"/>
      <c r="V38" s="317" t="s">
        <v>17</v>
      </c>
      <c r="W38" s="321" t="s">
        <v>18</v>
      </c>
      <c r="X38" s="321"/>
    </row>
    <row r="39" spans="1:24" ht="18" thickBot="1">
      <c r="A39" s="319"/>
      <c r="B39" s="317"/>
      <c r="C39" s="317"/>
      <c r="D39" s="318"/>
      <c r="E39" s="319"/>
      <c r="F39" s="318"/>
      <c r="G39" s="318"/>
      <c r="H39" s="318"/>
      <c r="I39" s="318"/>
      <c r="J39" s="13">
        <v>1</v>
      </c>
      <c r="K39" s="13">
        <v>2</v>
      </c>
      <c r="L39" s="13">
        <v>3</v>
      </c>
      <c r="M39" s="13">
        <v>4</v>
      </c>
      <c r="N39" s="13">
        <v>5</v>
      </c>
      <c r="O39" s="13">
        <v>6</v>
      </c>
      <c r="P39" s="13">
        <v>7</v>
      </c>
      <c r="Q39" s="13">
        <v>8</v>
      </c>
      <c r="R39" s="13">
        <v>9</v>
      </c>
      <c r="S39" s="13">
        <v>10</v>
      </c>
      <c r="T39" s="13">
        <v>11</v>
      </c>
      <c r="U39" s="13">
        <v>12</v>
      </c>
      <c r="V39" s="317"/>
      <c r="W39" s="10" t="s">
        <v>19</v>
      </c>
      <c r="X39" s="10" t="s">
        <v>20</v>
      </c>
    </row>
    <row r="40" spans="1:24" ht="120.75">
      <c r="A40" s="298" t="s">
        <v>772</v>
      </c>
      <c r="B40" s="298" t="s">
        <v>773</v>
      </c>
      <c r="C40" s="356" t="s">
        <v>774</v>
      </c>
      <c r="D40" s="359" t="s">
        <v>775</v>
      </c>
      <c r="E40" s="361" t="s">
        <v>776</v>
      </c>
      <c r="F40" s="363" t="s">
        <v>777</v>
      </c>
      <c r="G40" s="194" t="s">
        <v>778</v>
      </c>
      <c r="H40" s="298" t="s">
        <v>779</v>
      </c>
      <c r="I40" s="298" t="s">
        <v>780</v>
      </c>
      <c r="J40" s="76"/>
      <c r="K40" s="67"/>
      <c r="L40" s="18"/>
      <c r="M40" s="67"/>
      <c r="N40" s="67"/>
      <c r="O40" s="18"/>
      <c r="P40" s="67"/>
      <c r="Q40" s="67"/>
      <c r="R40" s="18"/>
      <c r="S40" s="64"/>
      <c r="T40" s="67"/>
      <c r="U40" s="18"/>
      <c r="V40" s="194" t="s">
        <v>781</v>
      </c>
      <c r="W40" s="48"/>
      <c r="X40" s="195"/>
    </row>
    <row r="41" spans="1:24" ht="69">
      <c r="A41" s="299"/>
      <c r="B41" s="299"/>
      <c r="C41" s="357"/>
      <c r="D41" s="360"/>
      <c r="E41" s="362"/>
      <c r="F41" s="364"/>
      <c r="G41" s="194" t="s">
        <v>782</v>
      </c>
      <c r="H41" s="299"/>
      <c r="I41" s="299"/>
      <c r="J41" s="76"/>
      <c r="K41" s="67"/>
      <c r="L41" s="67"/>
      <c r="M41" s="308"/>
      <c r="N41" s="366"/>
      <c r="O41" s="309"/>
      <c r="P41" s="67"/>
      <c r="Q41" s="67"/>
      <c r="R41" s="67"/>
      <c r="S41" s="67"/>
      <c r="T41" s="67"/>
      <c r="U41" s="67"/>
      <c r="V41" s="194" t="s">
        <v>783</v>
      </c>
      <c r="W41" s="48"/>
      <c r="X41" s="195"/>
    </row>
    <row r="42" spans="1:24" ht="86.25">
      <c r="A42" s="299"/>
      <c r="B42" s="299"/>
      <c r="C42" s="357"/>
      <c r="D42" s="360"/>
      <c r="E42" s="362"/>
      <c r="F42" s="364"/>
      <c r="G42" s="194" t="s">
        <v>784</v>
      </c>
      <c r="H42" s="299"/>
      <c r="I42" s="299"/>
      <c r="J42" s="76"/>
      <c r="K42" s="67"/>
      <c r="L42" s="18"/>
      <c r="M42" s="67"/>
      <c r="N42" s="67"/>
      <c r="O42" s="67"/>
      <c r="P42" s="67"/>
      <c r="Q42" s="67"/>
      <c r="R42" s="67"/>
      <c r="S42" s="67"/>
      <c r="T42" s="67"/>
      <c r="U42" s="67"/>
      <c r="V42" s="48"/>
      <c r="W42" s="67"/>
      <c r="X42" s="195"/>
    </row>
    <row r="43" spans="1:24" ht="120.75">
      <c r="A43" s="23"/>
      <c r="B43" s="300"/>
      <c r="C43" s="358"/>
      <c r="D43" s="360"/>
      <c r="E43" s="362"/>
      <c r="F43" s="365"/>
      <c r="G43" s="194" t="s">
        <v>785</v>
      </c>
      <c r="H43" s="300"/>
      <c r="I43" s="300"/>
      <c r="J43" s="76"/>
      <c r="K43" s="67"/>
      <c r="L43" s="18"/>
      <c r="M43" s="67"/>
      <c r="N43" s="67"/>
      <c r="O43" s="18"/>
      <c r="P43" s="67"/>
      <c r="Q43" s="67"/>
      <c r="R43" s="18"/>
      <c r="S43" s="67"/>
      <c r="T43" s="67"/>
      <c r="U43" s="18"/>
      <c r="V43" s="48"/>
      <c r="W43" s="194" t="s">
        <v>786</v>
      </c>
      <c r="X43" s="195">
        <v>1300000</v>
      </c>
    </row>
    <row r="44" spans="1:24" ht="189.75">
      <c r="A44" s="161"/>
      <c r="B44" s="310" t="s">
        <v>787</v>
      </c>
      <c r="C44" s="310" t="s">
        <v>788</v>
      </c>
      <c r="D44" s="310" t="s">
        <v>789</v>
      </c>
      <c r="E44" s="310" t="s">
        <v>790</v>
      </c>
      <c r="F44" s="298" t="s">
        <v>791</v>
      </c>
      <c r="G44" s="66" t="s">
        <v>792</v>
      </c>
      <c r="H44" s="79" t="s">
        <v>793</v>
      </c>
      <c r="I44" s="66" t="s">
        <v>794</v>
      </c>
      <c r="J44" s="29"/>
      <c r="K44" s="60"/>
      <c r="L44" s="60"/>
      <c r="M44" s="60"/>
      <c r="N44" s="60"/>
      <c r="O44" s="60"/>
      <c r="P44" s="60"/>
      <c r="Q44" s="60"/>
      <c r="R44" s="60"/>
      <c r="S44" s="60"/>
      <c r="T44" s="60"/>
      <c r="U44" s="60"/>
      <c r="V44" s="67" t="s">
        <v>795</v>
      </c>
      <c r="W44" s="55"/>
      <c r="X44" s="55"/>
    </row>
    <row r="45" spans="1:24" ht="103.5">
      <c r="A45" s="129"/>
      <c r="B45" s="310"/>
      <c r="C45" s="310"/>
      <c r="D45" s="310"/>
      <c r="E45" s="310"/>
      <c r="F45" s="299"/>
      <c r="G45" s="66" t="s">
        <v>796</v>
      </c>
      <c r="H45" s="66" t="s">
        <v>797</v>
      </c>
      <c r="I45" s="66" t="s">
        <v>794</v>
      </c>
      <c r="J45" s="57"/>
      <c r="K45" s="55"/>
      <c r="L45" s="60"/>
      <c r="M45" s="55"/>
      <c r="N45" s="55"/>
      <c r="O45" s="60"/>
      <c r="P45" s="55"/>
      <c r="Q45" s="55"/>
      <c r="R45" s="60"/>
      <c r="S45" s="55"/>
      <c r="T45" s="55"/>
      <c r="U45" s="60"/>
      <c r="V45" s="55"/>
      <c r="W45" s="50"/>
      <c r="X45" s="196"/>
    </row>
    <row r="46" spans="1:24" ht="103.5">
      <c r="A46" s="129"/>
      <c r="B46" s="310"/>
      <c r="C46" s="310"/>
      <c r="D46" s="310"/>
      <c r="E46" s="310"/>
      <c r="F46" s="299"/>
      <c r="G46" s="66" t="s">
        <v>798</v>
      </c>
      <c r="H46" s="66" t="s">
        <v>799</v>
      </c>
      <c r="I46" s="66" t="s">
        <v>800</v>
      </c>
      <c r="J46" s="57"/>
      <c r="K46" s="55"/>
      <c r="L46" s="60"/>
      <c r="M46" s="55"/>
      <c r="N46" s="55"/>
      <c r="O46" s="60"/>
      <c r="P46" s="55"/>
      <c r="Q46" s="55"/>
      <c r="R46" s="60"/>
      <c r="S46" s="55"/>
      <c r="T46" s="55"/>
      <c r="U46" s="60"/>
      <c r="V46" s="55"/>
      <c r="W46" s="66" t="s">
        <v>801</v>
      </c>
      <c r="X46" s="68">
        <f>(96500000*20%)+96500000</f>
        <v>115800000</v>
      </c>
    </row>
    <row r="47" spans="1:24" ht="241.5">
      <c r="A47" s="129"/>
      <c r="B47" s="310"/>
      <c r="C47" s="310"/>
      <c r="D47" s="310"/>
      <c r="E47" s="310"/>
      <c r="F47" s="299"/>
      <c r="G47" s="66" t="s">
        <v>802</v>
      </c>
      <c r="H47" s="66" t="s">
        <v>803</v>
      </c>
      <c r="I47" s="66" t="s">
        <v>804</v>
      </c>
      <c r="J47" s="55"/>
      <c r="K47" s="55"/>
      <c r="L47" s="60"/>
      <c r="M47" s="55"/>
      <c r="N47" s="55"/>
      <c r="O47" s="60"/>
      <c r="P47" s="55"/>
      <c r="Q47" s="55"/>
      <c r="R47" s="60"/>
      <c r="S47" s="55"/>
      <c r="T47" s="55"/>
      <c r="U47" s="60"/>
      <c r="V47" s="55"/>
      <c r="W47" s="66" t="s">
        <v>805</v>
      </c>
      <c r="X47" s="68">
        <v>11407898</v>
      </c>
    </row>
    <row r="48" spans="1:24" ht="120.75">
      <c r="A48" s="129"/>
      <c r="B48" s="310"/>
      <c r="C48" s="310"/>
      <c r="D48" s="310" t="s">
        <v>806</v>
      </c>
      <c r="E48" s="310"/>
      <c r="F48" s="299"/>
      <c r="G48" s="66" t="s">
        <v>807</v>
      </c>
      <c r="H48" s="47" t="s">
        <v>808</v>
      </c>
      <c r="I48" s="66" t="s">
        <v>800</v>
      </c>
      <c r="J48" s="55"/>
      <c r="K48" s="55"/>
      <c r="L48" s="55"/>
      <c r="M48" s="55"/>
      <c r="N48" s="55"/>
      <c r="O48" s="55"/>
      <c r="P48" s="55"/>
      <c r="Q48" s="55"/>
      <c r="R48" s="55"/>
      <c r="S48" s="55"/>
      <c r="T48" s="55"/>
      <c r="U48" s="60"/>
      <c r="V48" s="55"/>
      <c r="W48" s="66"/>
      <c r="X48" s="68"/>
    </row>
    <row r="49" spans="1:24" ht="138">
      <c r="A49" s="129"/>
      <c r="B49" s="310"/>
      <c r="C49" s="310"/>
      <c r="D49" s="310"/>
      <c r="E49" s="310"/>
      <c r="F49" s="300"/>
      <c r="G49" s="66" t="s">
        <v>809</v>
      </c>
      <c r="H49" s="47" t="s">
        <v>810</v>
      </c>
      <c r="I49" s="66" t="s">
        <v>800</v>
      </c>
      <c r="J49" s="55"/>
      <c r="K49" s="55"/>
      <c r="L49" s="55"/>
      <c r="M49" s="55"/>
      <c r="N49" s="55"/>
      <c r="O49" s="60"/>
      <c r="P49" s="55"/>
      <c r="Q49" s="55"/>
      <c r="R49" s="55"/>
      <c r="S49" s="55"/>
      <c r="T49" s="55"/>
      <c r="U49" s="60"/>
      <c r="V49" s="55"/>
      <c r="W49" s="66"/>
      <c r="X49" s="68"/>
    </row>
    <row r="50" spans="1:24" ht="189.75">
      <c r="A50" s="129"/>
      <c r="B50" s="310"/>
      <c r="C50" s="310" t="s">
        <v>811</v>
      </c>
      <c r="D50" s="310" t="s">
        <v>812</v>
      </c>
      <c r="E50" s="354" t="s">
        <v>813</v>
      </c>
      <c r="F50" s="348" t="s">
        <v>814</v>
      </c>
      <c r="G50" s="66" t="s">
        <v>815</v>
      </c>
      <c r="H50" s="66" t="s">
        <v>816</v>
      </c>
      <c r="I50" s="66" t="s">
        <v>794</v>
      </c>
      <c r="J50" s="60"/>
      <c r="K50" s="60"/>
      <c r="L50" s="60"/>
      <c r="M50" s="60"/>
      <c r="N50" s="60"/>
      <c r="O50" s="60"/>
      <c r="P50" s="60"/>
      <c r="Q50" s="60"/>
      <c r="R50" s="60"/>
      <c r="S50" s="60"/>
      <c r="T50" s="60"/>
      <c r="U50" s="60"/>
      <c r="V50" s="67" t="s">
        <v>817</v>
      </c>
      <c r="W50" s="59" t="s">
        <v>818</v>
      </c>
      <c r="X50" s="55"/>
    </row>
    <row r="51" spans="1:24" ht="86.25">
      <c r="A51" s="129"/>
      <c r="B51" s="310"/>
      <c r="C51" s="310"/>
      <c r="D51" s="310"/>
      <c r="E51" s="354"/>
      <c r="F51" s="349"/>
      <c r="G51" s="66" t="s">
        <v>819</v>
      </c>
      <c r="H51" s="66" t="s">
        <v>820</v>
      </c>
      <c r="I51" s="66" t="s">
        <v>794</v>
      </c>
      <c r="J51" s="60"/>
      <c r="K51" s="60"/>
      <c r="L51" s="60"/>
      <c r="M51" s="60"/>
      <c r="N51" s="60"/>
      <c r="O51" s="60"/>
      <c r="P51" s="60"/>
      <c r="Q51" s="60"/>
      <c r="R51" s="60"/>
      <c r="S51" s="60"/>
      <c r="T51" s="60"/>
      <c r="U51" s="60"/>
      <c r="V51" s="55"/>
      <c r="W51" s="59" t="s">
        <v>821</v>
      </c>
      <c r="X51" s="55"/>
    </row>
    <row r="52" spans="1:24" ht="103.5">
      <c r="A52" s="197"/>
      <c r="B52" s="310"/>
      <c r="C52" s="310"/>
      <c r="D52" s="310"/>
      <c r="E52" s="354"/>
      <c r="F52" s="349"/>
      <c r="G52" s="66" t="s">
        <v>822</v>
      </c>
      <c r="H52" s="66" t="s">
        <v>823</v>
      </c>
      <c r="I52" s="66" t="s">
        <v>794</v>
      </c>
      <c r="J52" s="60"/>
      <c r="K52" s="60"/>
      <c r="L52" s="60"/>
      <c r="M52" s="60"/>
      <c r="N52" s="60"/>
      <c r="O52" s="60"/>
      <c r="P52" s="60"/>
      <c r="Q52" s="60"/>
      <c r="R52" s="60"/>
      <c r="S52" s="60"/>
      <c r="T52" s="60"/>
      <c r="U52" s="60"/>
      <c r="V52" s="55" t="s">
        <v>824</v>
      </c>
      <c r="W52" s="55"/>
      <c r="X52" s="55"/>
    </row>
    <row r="53" spans="1:24" ht="120.75">
      <c r="A53" s="197"/>
      <c r="B53" s="310"/>
      <c r="C53" s="310"/>
      <c r="D53" s="310"/>
      <c r="E53" s="354"/>
      <c r="F53" s="355" t="s">
        <v>825</v>
      </c>
      <c r="G53" s="66" t="s">
        <v>826</v>
      </c>
      <c r="H53" s="63" t="s">
        <v>827</v>
      </c>
      <c r="I53" s="66" t="s">
        <v>794</v>
      </c>
      <c r="J53" s="55"/>
      <c r="K53" s="55"/>
      <c r="L53" s="60"/>
      <c r="M53" s="55"/>
      <c r="N53" s="55"/>
      <c r="O53" s="60"/>
      <c r="P53" s="55"/>
      <c r="Q53" s="55"/>
      <c r="R53" s="60"/>
      <c r="S53" s="55"/>
      <c r="T53" s="55"/>
      <c r="U53" s="60"/>
      <c r="V53" s="59" t="s">
        <v>828</v>
      </c>
      <c r="W53" s="59" t="s">
        <v>829</v>
      </c>
      <c r="X53" s="68">
        <v>12000000</v>
      </c>
    </row>
    <row r="54" spans="1:24" ht="86.25">
      <c r="A54" s="197"/>
      <c r="B54" s="310"/>
      <c r="C54" s="310"/>
      <c r="D54" s="310"/>
      <c r="E54" s="354"/>
      <c r="F54" s="349"/>
      <c r="G54" s="66" t="s">
        <v>830</v>
      </c>
      <c r="H54" s="63" t="s">
        <v>831</v>
      </c>
      <c r="I54" s="66" t="s">
        <v>794</v>
      </c>
      <c r="J54" s="55"/>
      <c r="K54" s="55"/>
      <c r="L54" s="55"/>
      <c r="M54" s="55"/>
      <c r="N54" s="55"/>
      <c r="O54" s="60"/>
      <c r="P54" s="55"/>
      <c r="Q54" s="55"/>
      <c r="R54" s="55"/>
      <c r="S54" s="55"/>
      <c r="T54" s="55"/>
      <c r="U54" s="60"/>
      <c r="V54" s="55"/>
      <c r="W54" s="59" t="s">
        <v>821</v>
      </c>
      <c r="X54" s="55"/>
    </row>
    <row r="55" spans="1:24" ht="86.25">
      <c r="A55" s="197"/>
      <c r="B55" s="310"/>
      <c r="C55" s="310"/>
      <c r="D55" s="310"/>
      <c r="E55" s="354"/>
      <c r="F55" s="349"/>
      <c r="G55" s="66" t="s">
        <v>832</v>
      </c>
      <c r="H55" s="63" t="s">
        <v>833</v>
      </c>
      <c r="I55" s="66" t="s">
        <v>794</v>
      </c>
      <c r="J55" s="55"/>
      <c r="K55" s="55"/>
      <c r="L55" s="55"/>
      <c r="M55" s="55"/>
      <c r="N55" s="55"/>
      <c r="O55" s="60"/>
      <c r="P55" s="55"/>
      <c r="Q55" s="55"/>
      <c r="R55" s="55"/>
      <c r="S55" s="55"/>
      <c r="T55" s="55"/>
      <c r="U55" s="60"/>
      <c r="V55" s="55"/>
      <c r="W55" s="55" t="s">
        <v>834</v>
      </c>
      <c r="X55" s="68">
        <v>327835.58</v>
      </c>
    </row>
    <row r="56" spans="1:24" ht="34.5">
      <c r="A56" s="197"/>
      <c r="B56" s="310"/>
      <c r="C56" s="310"/>
      <c r="D56" s="310"/>
      <c r="E56" s="54"/>
      <c r="F56" s="351"/>
      <c r="G56" s="107"/>
      <c r="H56" s="63"/>
      <c r="I56" s="66" t="s">
        <v>794</v>
      </c>
      <c r="J56" s="55"/>
      <c r="K56" s="55"/>
      <c r="L56" s="55"/>
      <c r="M56" s="55"/>
      <c r="N56" s="55"/>
      <c r="O56" s="55"/>
      <c r="P56" s="55"/>
      <c r="Q56" s="55"/>
      <c r="R56" s="55"/>
      <c r="S56" s="55"/>
      <c r="T56" s="55"/>
      <c r="U56" s="55"/>
      <c r="V56" s="55"/>
      <c r="W56" s="55"/>
      <c r="X56" s="55"/>
    </row>
    <row r="57" spans="1:24" ht="241.5">
      <c r="A57" s="197"/>
      <c r="B57" s="310"/>
      <c r="C57" s="298" t="s">
        <v>811</v>
      </c>
      <c r="D57" s="310" t="s">
        <v>812</v>
      </c>
      <c r="E57" s="349" t="s">
        <v>835</v>
      </c>
      <c r="F57" s="298" t="s">
        <v>836</v>
      </c>
      <c r="G57" s="94" t="s">
        <v>837</v>
      </c>
      <c r="H57" s="63" t="s">
        <v>838</v>
      </c>
      <c r="I57" s="66" t="s">
        <v>794</v>
      </c>
      <c r="J57" s="55"/>
      <c r="K57" s="55"/>
      <c r="L57" s="60"/>
      <c r="M57" s="55"/>
      <c r="N57" s="55"/>
      <c r="O57" s="60"/>
      <c r="P57" s="64"/>
      <c r="Q57" s="55"/>
      <c r="R57" s="60"/>
      <c r="S57" s="55"/>
      <c r="T57" s="55"/>
      <c r="U57" s="60"/>
      <c r="V57" s="55"/>
      <c r="W57" s="59" t="s">
        <v>839</v>
      </c>
      <c r="X57" s="68">
        <v>5398043.0899999999</v>
      </c>
    </row>
    <row r="58" spans="1:24" ht="155.25">
      <c r="A58" s="197"/>
      <c r="B58" s="310"/>
      <c r="C58" s="299"/>
      <c r="D58" s="310"/>
      <c r="E58" s="349"/>
      <c r="F58" s="299"/>
      <c r="G58" s="66" t="s">
        <v>840</v>
      </c>
      <c r="H58" s="63" t="s">
        <v>841</v>
      </c>
      <c r="I58" s="66" t="s">
        <v>794</v>
      </c>
      <c r="J58" s="55"/>
      <c r="K58" s="55"/>
      <c r="L58" s="55"/>
      <c r="M58" s="55"/>
      <c r="N58" s="304"/>
      <c r="O58" s="305"/>
      <c r="P58" s="306"/>
      <c r="Q58" s="55"/>
      <c r="R58" s="55"/>
      <c r="S58" s="55"/>
      <c r="T58" s="55"/>
      <c r="U58" s="55"/>
      <c r="V58" s="55"/>
      <c r="W58" s="59"/>
      <c r="X58" s="68"/>
    </row>
    <row r="59" spans="1:24" ht="86.25">
      <c r="A59" s="197"/>
      <c r="B59" s="310"/>
      <c r="C59" s="299"/>
      <c r="D59" s="310"/>
      <c r="E59" s="349"/>
      <c r="F59" s="299"/>
      <c r="G59" s="66" t="s">
        <v>842</v>
      </c>
      <c r="H59" s="66" t="s">
        <v>843</v>
      </c>
      <c r="I59" s="66" t="s">
        <v>794</v>
      </c>
      <c r="J59" s="55"/>
      <c r="K59" s="55"/>
      <c r="L59" s="60"/>
      <c r="M59" s="55"/>
      <c r="N59" s="55"/>
      <c r="O59" s="60"/>
      <c r="P59" s="55"/>
      <c r="Q59" s="55"/>
      <c r="R59" s="60"/>
      <c r="S59" s="55"/>
      <c r="T59" s="55"/>
      <c r="U59" s="60"/>
      <c r="V59" s="55"/>
      <c r="W59" s="55"/>
      <c r="X59" s="55"/>
    </row>
    <row r="60" spans="1:24" ht="120.75">
      <c r="A60" s="197"/>
      <c r="B60" s="310"/>
      <c r="C60" s="299"/>
      <c r="D60" s="310"/>
      <c r="E60" s="351"/>
      <c r="F60" s="299"/>
      <c r="G60" s="66" t="s">
        <v>844</v>
      </c>
      <c r="H60" s="66" t="s">
        <v>843</v>
      </c>
      <c r="I60" s="66" t="s">
        <v>794</v>
      </c>
      <c r="J60" s="60"/>
      <c r="K60" s="60"/>
      <c r="L60" s="60"/>
      <c r="M60" s="60"/>
      <c r="N60" s="60"/>
      <c r="O60" s="60"/>
      <c r="P60" s="60"/>
      <c r="Q60" s="60"/>
      <c r="R60" s="60"/>
      <c r="S60" s="60"/>
      <c r="T60" s="60"/>
      <c r="U60" s="60"/>
      <c r="V60" s="55"/>
      <c r="W60" s="55"/>
      <c r="X60" s="55"/>
    </row>
    <row r="61" spans="1:24" ht="207">
      <c r="A61" s="197"/>
      <c r="B61" s="310"/>
      <c r="C61" s="299"/>
      <c r="D61" s="310" t="s">
        <v>812</v>
      </c>
      <c r="E61" s="348" t="s">
        <v>845</v>
      </c>
      <c r="F61" s="298" t="s">
        <v>846</v>
      </c>
      <c r="G61" s="66" t="s">
        <v>847</v>
      </c>
      <c r="H61" s="47" t="s">
        <v>848</v>
      </c>
      <c r="I61" s="66" t="s">
        <v>849</v>
      </c>
      <c r="J61" s="55"/>
      <c r="K61" s="55"/>
      <c r="L61" s="55"/>
      <c r="M61" s="55"/>
      <c r="N61" s="55"/>
      <c r="O61" s="60"/>
      <c r="P61" s="55"/>
      <c r="Q61" s="55"/>
      <c r="R61" s="55"/>
      <c r="S61" s="55"/>
      <c r="T61" s="55"/>
      <c r="U61" s="60"/>
      <c r="V61" s="55"/>
      <c r="W61" s="55"/>
      <c r="X61" s="55"/>
    </row>
    <row r="62" spans="1:24" ht="207">
      <c r="A62" s="197"/>
      <c r="B62" s="310"/>
      <c r="C62" s="299"/>
      <c r="D62" s="310"/>
      <c r="E62" s="349"/>
      <c r="F62" s="299"/>
      <c r="G62" s="66" t="s">
        <v>850</v>
      </c>
      <c r="H62" s="47" t="s">
        <v>848</v>
      </c>
      <c r="I62" s="66" t="s">
        <v>849</v>
      </c>
      <c r="J62" s="55"/>
      <c r="K62" s="55"/>
      <c r="L62" s="55"/>
      <c r="M62" s="55"/>
      <c r="N62" s="55"/>
      <c r="O62" s="60"/>
      <c r="P62" s="55"/>
      <c r="Q62" s="55"/>
      <c r="R62" s="55"/>
      <c r="S62" s="55"/>
      <c r="T62" s="55"/>
      <c r="U62" s="60"/>
      <c r="V62" s="55"/>
      <c r="W62" s="55"/>
      <c r="X62" s="55"/>
    </row>
    <row r="63" spans="1:24" ht="293.25">
      <c r="A63" s="197"/>
      <c r="B63" s="310"/>
      <c r="C63" s="299"/>
      <c r="D63" s="310" t="s">
        <v>851</v>
      </c>
      <c r="E63" s="349"/>
      <c r="F63" s="299"/>
      <c r="G63" s="66" t="s">
        <v>852</v>
      </c>
      <c r="H63" s="47" t="s">
        <v>853</v>
      </c>
      <c r="I63" s="66" t="s">
        <v>849</v>
      </c>
      <c r="J63" s="55"/>
      <c r="K63" s="304"/>
      <c r="L63" s="306"/>
      <c r="M63" s="90"/>
      <c r="N63" s="352"/>
      <c r="O63" s="353"/>
      <c r="P63" s="90"/>
      <c r="Q63" s="352"/>
      <c r="R63" s="353"/>
      <c r="S63" s="90"/>
      <c r="T63" s="352"/>
      <c r="U63" s="353"/>
      <c r="V63" s="55"/>
      <c r="W63" s="55"/>
      <c r="X63" s="55"/>
    </row>
    <row r="64" spans="1:24" ht="155.25">
      <c r="A64" s="197"/>
      <c r="B64" s="310"/>
      <c r="C64" s="299"/>
      <c r="D64" s="310"/>
      <c r="E64" s="351"/>
      <c r="F64" s="300"/>
      <c r="G64" s="66" t="s">
        <v>854</v>
      </c>
      <c r="H64" s="47" t="s">
        <v>855</v>
      </c>
      <c r="I64" s="66" t="s">
        <v>849</v>
      </c>
      <c r="J64" s="55"/>
      <c r="K64" s="55"/>
      <c r="L64" s="197"/>
      <c r="M64" s="347"/>
      <c r="N64" s="347"/>
      <c r="O64" s="347"/>
      <c r="P64" s="201"/>
      <c r="Q64" s="201"/>
      <c r="R64" s="201"/>
      <c r="S64" s="201"/>
      <c r="T64" s="201"/>
      <c r="U64" s="201"/>
      <c r="V64" s="57"/>
      <c r="W64" s="66" t="s">
        <v>856</v>
      </c>
      <c r="X64" s="68">
        <v>13127000</v>
      </c>
    </row>
    <row r="65" spans="1:24" ht="103.5">
      <c r="A65" s="197"/>
      <c r="B65" s="310"/>
      <c r="C65" s="299"/>
      <c r="D65" s="354" t="s">
        <v>857</v>
      </c>
      <c r="E65" s="348" t="s">
        <v>858</v>
      </c>
      <c r="F65" s="298" t="s">
        <v>859</v>
      </c>
      <c r="G65" s="66" t="s">
        <v>860</v>
      </c>
      <c r="H65" s="47" t="s">
        <v>861</v>
      </c>
      <c r="I65" s="66" t="s">
        <v>849</v>
      </c>
      <c r="J65" s="55"/>
      <c r="K65" s="55"/>
      <c r="L65" s="64"/>
      <c r="M65" s="347"/>
      <c r="N65" s="347"/>
      <c r="O65" s="347"/>
      <c r="P65" s="201"/>
      <c r="Q65" s="201"/>
      <c r="R65" s="201"/>
      <c r="S65" s="347"/>
      <c r="T65" s="347"/>
      <c r="U65" s="347"/>
      <c r="V65" s="57"/>
      <c r="W65" s="55"/>
      <c r="X65" s="55"/>
    </row>
    <row r="66" spans="1:24" ht="51.75">
      <c r="A66" s="197"/>
      <c r="B66" s="310"/>
      <c r="C66" s="299"/>
      <c r="D66" s="354"/>
      <c r="E66" s="349"/>
      <c r="F66" s="299"/>
      <c r="G66" s="66" t="s">
        <v>862</v>
      </c>
      <c r="H66" s="47" t="s">
        <v>863</v>
      </c>
      <c r="I66" s="66" t="s">
        <v>849</v>
      </c>
      <c r="J66" s="55"/>
      <c r="K66" s="55"/>
      <c r="L66" s="55"/>
      <c r="M66" s="156"/>
      <c r="N66" s="156"/>
      <c r="O66" s="184"/>
      <c r="P66" s="156"/>
      <c r="Q66" s="156"/>
      <c r="R66" s="156"/>
      <c r="S66" s="156"/>
      <c r="T66" s="156"/>
      <c r="U66" s="184"/>
      <c r="V66" s="55"/>
      <c r="W66" s="55"/>
      <c r="X66" s="55"/>
    </row>
    <row r="67" spans="1:24" ht="69">
      <c r="A67" s="197"/>
      <c r="B67" s="310"/>
      <c r="C67" s="299"/>
      <c r="D67" s="354"/>
      <c r="E67" s="351"/>
      <c r="F67" s="300"/>
      <c r="G67" s="66" t="s">
        <v>864</v>
      </c>
      <c r="H67" s="47" t="s">
        <v>865</v>
      </c>
      <c r="I67" s="66" t="s">
        <v>849</v>
      </c>
      <c r="J67" s="55"/>
      <c r="K67" s="55"/>
      <c r="L67" s="55"/>
      <c r="M67" s="55"/>
      <c r="N67" s="55"/>
      <c r="O67" s="60"/>
      <c r="P67" s="55"/>
      <c r="Q67" s="55"/>
      <c r="R67" s="55"/>
      <c r="S67" s="55"/>
      <c r="T67" s="55"/>
      <c r="U67" s="60"/>
      <c r="V67" s="55"/>
      <c r="W67" s="55"/>
      <c r="X67" s="55"/>
    </row>
    <row r="68" spans="1:24" ht="69">
      <c r="A68" s="197"/>
      <c r="B68" s="310"/>
      <c r="C68" s="299"/>
      <c r="D68" s="310" t="s">
        <v>812</v>
      </c>
      <c r="E68" s="348" t="s">
        <v>866</v>
      </c>
      <c r="F68" s="298" t="s">
        <v>867</v>
      </c>
      <c r="G68" s="66" t="s">
        <v>868</v>
      </c>
      <c r="H68" s="47" t="s">
        <v>869</v>
      </c>
      <c r="I68" s="66" t="s">
        <v>849</v>
      </c>
      <c r="J68" s="55"/>
      <c r="K68" s="55"/>
      <c r="L68" s="55"/>
      <c r="M68" s="55"/>
      <c r="N68" s="55"/>
      <c r="O68" s="60"/>
      <c r="P68" s="55"/>
      <c r="Q68" s="55"/>
      <c r="R68" s="55"/>
      <c r="S68" s="55"/>
      <c r="T68" s="55"/>
      <c r="U68" s="60"/>
      <c r="V68" s="55"/>
      <c r="W68" s="56" t="s">
        <v>870</v>
      </c>
      <c r="X68" s="68">
        <v>23613244</v>
      </c>
    </row>
    <row r="69" spans="1:24" ht="103.5">
      <c r="A69" s="55"/>
      <c r="B69" s="310"/>
      <c r="C69" s="300"/>
      <c r="D69" s="310"/>
      <c r="E69" s="349"/>
      <c r="F69" s="299"/>
      <c r="G69" s="94" t="s">
        <v>871</v>
      </c>
      <c r="H69" s="15" t="s">
        <v>872</v>
      </c>
      <c r="I69" s="94" t="s">
        <v>800</v>
      </c>
      <c r="J69" s="90"/>
      <c r="K69" s="90"/>
      <c r="L69" s="141"/>
      <c r="M69" s="64"/>
      <c r="N69" s="90"/>
      <c r="O69" s="141"/>
      <c r="P69" s="90"/>
      <c r="Q69" s="90"/>
      <c r="R69" s="141"/>
      <c r="S69" s="90"/>
      <c r="T69" s="90"/>
      <c r="U69" s="141"/>
      <c r="V69" s="90"/>
      <c r="W69" s="90"/>
      <c r="X69" s="90"/>
    </row>
    <row r="70" spans="1:24" ht="103.5">
      <c r="A70" s="55"/>
      <c r="B70" s="310"/>
      <c r="C70" s="298" t="s">
        <v>774</v>
      </c>
      <c r="D70" s="310" t="s">
        <v>873</v>
      </c>
      <c r="E70" s="350" t="s">
        <v>874</v>
      </c>
      <c r="F70" s="47"/>
      <c r="G70" s="66" t="s">
        <v>875</v>
      </c>
      <c r="H70" s="47" t="s">
        <v>876</v>
      </c>
      <c r="I70" s="66" t="s">
        <v>780</v>
      </c>
      <c r="J70" s="55"/>
      <c r="K70" s="60"/>
      <c r="L70" s="55"/>
      <c r="M70" s="55"/>
      <c r="N70" s="55"/>
      <c r="O70" s="55"/>
      <c r="P70" s="55"/>
      <c r="Q70" s="55"/>
      <c r="R70" s="55"/>
      <c r="S70" s="55"/>
      <c r="T70" s="55"/>
      <c r="U70" s="55"/>
      <c r="V70" s="55"/>
      <c r="W70" s="55"/>
      <c r="X70" s="68"/>
    </row>
    <row r="71" spans="1:24" ht="155.25">
      <c r="A71" s="55"/>
      <c r="B71" s="310"/>
      <c r="C71" s="299"/>
      <c r="D71" s="310"/>
      <c r="E71" s="350"/>
      <c r="F71" s="47"/>
      <c r="G71" s="66" t="s">
        <v>877</v>
      </c>
      <c r="H71" s="47" t="s">
        <v>878</v>
      </c>
      <c r="I71" s="66" t="s">
        <v>780</v>
      </c>
      <c r="J71" s="55"/>
      <c r="K71" s="55"/>
      <c r="L71" s="60"/>
      <c r="M71" s="55"/>
      <c r="N71" s="55"/>
      <c r="O71" s="55"/>
      <c r="P71" s="55"/>
      <c r="Q71" s="55"/>
      <c r="R71" s="55"/>
      <c r="S71" s="55"/>
      <c r="T71" s="55"/>
      <c r="U71" s="55"/>
      <c r="V71" s="55"/>
      <c r="W71" s="55"/>
      <c r="X71" s="68"/>
    </row>
    <row r="72" spans="1:24" ht="69">
      <c r="A72" s="55"/>
      <c r="B72" s="310"/>
      <c r="C72" s="300"/>
      <c r="D72" s="310"/>
      <c r="E72" s="350"/>
      <c r="F72" s="47"/>
      <c r="G72" s="66" t="s">
        <v>879</v>
      </c>
      <c r="H72" s="47" t="s">
        <v>880</v>
      </c>
      <c r="I72" s="66" t="s">
        <v>780</v>
      </c>
      <c r="J72" s="55"/>
      <c r="K72" s="55"/>
      <c r="L72" s="55"/>
      <c r="M72" s="41"/>
      <c r="N72" s="55"/>
      <c r="O72" s="55"/>
      <c r="P72" s="60"/>
      <c r="Q72" s="55"/>
      <c r="R72" s="55"/>
      <c r="S72" s="60"/>
      <c r="T72" s="55"/>
      <c r="U72" s="60"/>
      <c r="V72" s="55"/>
      <c r="W72" s="55"/>
      <c r="X72" s="202"/>
    </row>
    <row r="73" spans="1:24" ht="17.25">
      <c r="A73" s="338"/>
      <c r="B73" s="338"/>
      <c r="C73" s="338"/>
      <c r="D73" s="338"/>
      <c r="E73" s="338"/>
      <c r="F73" s="338"/>
      <c r="G73" s="338"/>
      <c r="H73" s="338"/>
      <c r="I73" s="338"/>
      <c r="J73" s="338"/>
      <c r="K73" s="338"/>
      <c r="L73" s="338"/>
      <c r="M73" s="338"/>
      <c r="N73" s="338"/>
      <c r="O73" s="338"/>
      <c r="P73" s="338"/>
      <c r="Q73" s="338"/>
      <c r="R73" s="338"/>
      <c r="S73" s="338"/>
      <c r="T73" s="338"/>
      <c r="U73" s="338"/>
      <c r="V73" s="338"/>
      <c r="W73" s="338" t="s">
        <v>881</v>
      </c>
      <c r="X73" s="338"/>
    </row>
    <row r="74" spans="1:24" ht="18" thickBot="1">
      <c r="A74" s="646"/>
      <c r="B74" s="647"/>
      <c r="C74" s="647"/>
      <c r="D74" s="647"/>
      <c r="E74" s="647"/>
      <c r="F74" s="647"/>
      <c r="G74" s="647"/>
      <c r="H74" s="647"/>
      <c r="I74" s="647"/>
      <c r="J74" s="647"/>
      <c r="K74" s="647"/>
      <c r="L74" s="647"/>
      <c r="M74" s="647"/>
      <c r="N74" s="647"/>
      <c r="O74" s="647"/>
      <c r="P74" s="647"/>
      <c r="Q74" s="647"/>
      <c r="R74" s="647"/>
      <c r="S74" s="647"/>
      <c r="T74" s="647"/>
      <c r="U74" s="647"/>
      <c r="V74" s="647"/>
      <c r="W74" s="647"/>
      <c r="X74" s="648"/>
    </row>
    <row r="75" spans="1:24" ht="24.75">
      <c r="A75" s="339" t="s">
        <v>882</v>
      </c>
      <c r="B75" s="340"/>
      <c r="C75" s="340"/>
      <c r="D75" s="340"/>
      <c r="E75" s="340"/>
      <c r="F75" s="340"/>
      <c r="G75" s="340"/>
      <c r="H75" s="340"/>
      <c r="I75" s="340"/>
      <c r="J75" s="340"/>
      <c r="K75" s="340"/>
      <c r="L75" s="340"/>
      <c r="M75" s="340"/>
      <c r="N75" s="340"/>
      <c r="O75" s="340"/>
      <c r="P75" s="340"/>
      <c r="Q75" s="340"/>
      <c r="R75" s="340"/>
      <c r="S75" s="340"/>
      <c r="T75" s="340"/>
      <c r="U75" s="340"/>
      <c r="V75" s="340"/>
      <c r="W75" s="340"/>
      <c r="X75" s="341"/>
    </row>
    <row r="76" spans="1:24" s="616" customFormat="1" ht="24.75">
      <c r="A76" s="643"/>
      <c r="B76" s="644"/>
      <c r="C76" s="644"/>
      <c r="D76" s="644"/>
      <c r="E76" s="644"/>
      <c r="F76" s="644"/>
      <c r="G76" s="644"/>
      <c r="H76" s="644"/>
      <c r="I76" s="644"/>
      <c r="J76" s="644"/>
      <c r="K76" s="644"/>
      <c r="L76" s="644"/>
      <c r="M76" s="644"/>
      <c r="N76" s="644"/>
      <c r="O76" s="644"/>
      <c r="P76" s="644"/>
      <c r="Q76" s="644"/>
      <c r="R76" s="644"/>
      <c r="S76" s="644"/>
      <c r="T76" s="644"/>
      <c r="U76" s="644"/>
      <c r="V76" s="644"/>
      <c r="W76" s="644"/>
      <c r="X76" s="645"/>
    </row>
    <row r="77" spans="1:24" ht="17.25">
      <c r="A77" s="203">
        <v>1</v>
      </c>
      <c r="B77" s="9">
        <v>2</v>
      </c>
      <c r="C77" s="9">
        <v>3</v>
      </c>
      <c r="D77" s="9">
        <v>4</v>
      </c>
      <c r="E77" s="9">
        <v>5</v>
      </c>
      <c r="F77" s="35">
        <v>6</v>
      </c>
      <c r="G77" s="9">
        <v>7</v>
      </c>
      <c r="H77" s="35">
        <v>8</v>
      </c>
      <c r="I77" s="9">
        <v>9</v>
      </c>
      <c r="J77" s="342">
        <v>10</v>
      </c>
      <c r="K77" s="342"/>
      <c r="L77" s="342"/>
      <c r="M77" s="342"/>
      <c r="N77" s="342"/>
      <c r="O77" s="342"/>
      <c r="P77" s="342"/>
      <c r="Q77" s="342"/>
      <c r="R77" s="342"/>
      <c r="S77" s="342"/>
      <c r="T77" s="342"/>
      <c r="U77" s="342"/>
      <c r="V77" s="342">
        <v>11</v>
      </c>
      <c r="W77" s="342"/>
      <c r="X77" s="343"/>
    </row>
    <row r="78" spans="1:24" ht="17.25">
      <c r="A78" s="344" t="s">
        <v>2</v>
      </c>
      <c r="B78" s="317" t="s">
        <v>3</v>
      </c>
      <c r="C78" s="317" t="s">
        <v>4</v>
      </c>
      <c r="D78" s="317" t="s">
        <v>5</v>
      </c>
      <c r="E78" s="316" t="s">
        <v>6</v>
      </c>
      <c r="F78" s="317" t="s">
        <v>7</v>
      </c>
      <c r="G78" s="317" t="s">
        <v>8</v>
      </c>
      <c r="H78" s="317" t="s">
        <v>9</v>
      </c>
      <c r="I78" s="317" t="s">
        <v>10</v>
      </c>
      <c r="J78" s="316" t="s">
        <v>11</v>
      </c>
      <c r="K78" s="316"/>
      <c r="L78" s="316"/>
      <c r="M78" s="316"/>
      <c r="N78" s="316"/>
      <c r="O78" s="316"/>
      <c r="P78" s="316"/>
      <c r="Q78" s="316"/>
      <c r="R78" s="316"/>
      <c r="S78" s="316"/>
      <c r="T78" s="316"/>
      <c r="U78" s="316"/>
      <c r="V78" s="316" t="s">
        <v>12</v>
      </c>
      <c r="W78" s="316"/>
      <c r="X78" s="345"/>
    </row>
    <row r="79" spans="1:24" ht="17.25">
      <c r="A79" s="344"/>
      <c r="B79" s="317"/>
      <c r="C79" s="317"/>
      <c r="D79" s="317"/>
      <c r="E79" s="316"/>
      <c r="F79" s="317"/>
      <c r="G79" s="317"/>
      <c r="H79" s="317"/>
      <c r="I79" s="317"/>
      <c r="J79" s="320" t="s">
        <v>13</v>
      </c>
      <c r="K79" s="320"/>
      <c r="L79" s="320"/>
      <c r="M79" s="320" t="s">
        <v>14</v>
      </c>
      <c r="N79" s="320"/>
      <c r="O79" s="320"/>
      <c r="P79" s="320" t="s">
        <v>15</v>
      </c>
      <c r="Q79" s="320"/>
      <c r="R79" s="320"/>
      <c r="S79" s="320" t="s">
        <v>16</v>
      </c>
      <c r="T79" s="320"/>
      <c r="U79" s="320"/>
      <c r="V79" s="317" t="s">
        <v>17</v>
      </c>
      <c r="W79" s="321" t="s">
        <v>18</v>
      </c>
      <c r="X79" s="346"/>
    </row>
    <row r="80" spans="1:24" ht="17.25">
      <c r="A80" s="344"/>
      <c r="B80" s="317"/>
      <c r="C80" s="317"/>
      <c r="D80" s="318"/>
      <c r="E80" s="319"/>
      <c r="F80" s="318"/>
      <c r="G80" s="318"/>
      <c r="H80" s="318"/>
      <c r="I80" s="318"/>
      <c r="J80" s="13">
        <v>1</v>
      </c>
      <c r="K80" s="13">
        <v>2</v>
      </c>
      <c r="L80" s="13">
        <v>3</v>
      </c>
      <c r="M80" s="13">
        <v>4</v>
      </c>
      <c r="N80" s="13">
        <v>5</v>
      </c>
      <c r="O80" s="13">
        <v>6</v>
      </c>
      <c r="P80" s="13">
        <v>7</v>
      </c>
      <c r="Q80" s="13">
        <v>8</v>
      </c>
      <c r="R80" s="13">
        <v>9</v>
      </c>
      <c r="S80" s="13">
        <v>10</v>
      </c>
      <c r="T80" s="13">
        <v>11</v>
      </c>
      <c r="U80" s="13">
        <v>12</v>
      </c>
      <c r="V80" s="317"/>
      <c r="W80" s="10" t="s">
        <v>19</v>
      </c>
      <c r="X80" s="204" t="s">
        <v>20</v>
      </c>
    </row>
    <row r="81" spans="1:24" ht="189.75">
      <c r="A81" s="205"/>
      <c r="B81" s="94" t="s">
        <v>883</v>
      </c>
      <c r="C81" s="94" t="s">
        <v>884</v>
      </c>
      <c r="D81" s="298" t="s">
        <v>885</v>
      </c>
      <c r="E81" s="298" t="s">
        <v>886</v>
      </c>
      <c r="F81" s="298" t="s">
        <v>887</v>
      </c>
      <c r="G81" s="63" t="s">
        <v>888</v>
      </c>
      <c r="H81" s="47" t="s">
        <v>889</v>
      </c>
      <c r="I81" s="47" t="s">
        <v>890</v>
      </c>
      <c r="J81" s="17"/>
      <c r="K81" s="18"/>
      <c r="L81" s="18"/>
      <c r="M81" s="18"/>
      <c r="N81" s="18"/>
      <c r="O81" s="18"/>
      <c r="P81" s="18"/>
      <c r="Q81" s="18"/>
      <c r="R81" s="18"/>
      <c r="S81" s="18"/>
      <c r="T81" s="18"/>
      <c r="U81" s="18"/>
      <c r="V81" s="67"/>
      <c r="W81" s="67"/>
      <c r="X81" s="82"/>
    </row>
    <row r="82" spans="1:24" ht="69">
      <c r="A82" s="205"/>
      <c r="B82" s="107"/>
      <c r="C82" s="107"/>
      <c r="D82" s="299"/>
      <c r="E82" s="299"/>
      <c r="F82" s="299"/>
      <c r="G82" s="63" t="s">
        <v>891</v>
      </c>
      <c r="H82" s="47" t="s">
        <v>892</v>
      </c>
      <c r="I82" s="47" t="s">
        <v>890</v>
      </c>
      <c r="J82" s="57"/>
      <c r="K82" s="55"/>
      <c r="L82" s="60"/>
      <c r="M82" s="55"/>
      <c r="N82" s="55"/>
      <c r="O82" s="60"/>
      <c r="P82" s="55"/>
      <c r="Q82" s="55"/>
      <c r="R82" s="60"/>
      <c r="S82" s="55"/>
      <c r="T82" s="55"/>
      <c r="U82" s="60"/>
      <c r="V82" s="55"/>
      <c r="W82" s="55"/>
      <c r="X82" s="91"/>
    </row>
    <row r="83" spans="1:24" ht="86.25">
      <c r="A83" s="205"/>
      <c r="B83" s="107"/>
      <c r="C83" s="107"/>
      <c r="D83" s="299"/>
      <c r="E83" s="299"/>
      <c r="F83" s="299"/>
      <c r="G83" s="63" t="s">
        <v>893</v>
      </c>
      <c r="H83" s="48" t="s">
        <v>894</v>
      </c>
      <c r="I83" s="47" t="s">
        <v>890</v>
      </c>
      <c r="J83" s="57"/>
      <c r="K83" s="55"/>
      <c r="L83" s="60"/>
      <c r="M83" s="55"/>
      <c r="N83" s="55"/>
      <c r="O83" s="60"/>
      <c r="P83" s="55"/>
      <c r="Q83" s="55"/>
      <c r="R83" s="60"/>
      <c r="S83" s="55"/>
      <c r="T83" s="55"/>
      <c r="U83" s="60"/>
      <c r="V83" s="55"/>
      <c r="W83" s="55"/>
      <c r="X83" s="91"/>
    </row>
    <row r="84" spans="1:24" ht="51.75">
      <c r="A84" s="205"/>
      <c r="B84" s="107"/>
      <c r="C84" s="107"/>
      <c r="D84" s="299"/>
      <c r="E84" s="299"/>
      <c r="F84" s="299"/>
      <c r="G84" s="63" t="s">
        <v>895</v>
      </c>
      <c r="H84" s="48" t="s">
        <v>896</v>
      </c>
      <c r="I84" s="47" t="s">
        <v>890</v>
      </c>
      <c r="J84" s="60"/>
      <c r="K84" s="60"/>
      <c r="L84" s="60"/>
      <c r="M84" s="60"/>
      <c r="N84" s="60"/>
      <c r="O84" s="60"/>
      <c r="P84" s="60"/>
      <c r="Q84" s="60"/>
      <c r="R84" s="60"/>
      <c r="S84" s="60"/>
      <c r="T84" s="60"/>
      <c r="U84" s="60"/>
      <c r="V84" s="55"/>
      <c r="W84" s="55"/>
      <c r="X84" s="91"/>
    </row>
    <row r="85" spans="1:24" ht="155.25">
      <c r="A85" s="205"/>
      <c r="B85" s="107"/>
      <c r="C85" s="107"/>
      <c r="D85" s="299"/>
      <c r="E85" s="300"/>
      <c r="F85" s="300"/>
      <c r="G85" s="63" t="s">
        <v>897</v>
      </c>
      <c r="H85" s="47" t="s">
        <v>898</v>
      </c>
      <c r="I85" s="47" t="s">
        <v>890</v>
      </c>
      <c r="J85" s="60"/>
      <c r="K85" s="60"/>
      <c r="L85" s="60"/>
      <c r="M85" s="60"/>
      <c r="N85" s="60"/>
      <c r="O85" s="60"/>
      <c r="P85" s="60"/>
      <c r="Q85" s="60"/>
      <c r="R85" s="60"/>
      <c r="S85" s="60"/>
      <c r="T85" s="60"/>
      <c r="U85" s="60"/>
      <c r="V85" s="55"/>
      <c r="W85" s="55"/>
      <c r="X85" s="91"/>
    </row>
    <row r="86" spans="1:24" ht="69">
      <c r="A86" s="206"/>
      <c r="B86" s="107"/>
      <c r="C86" s="107"/>
      <c r="D86" s="299"/>
      <c r="E86" s="298" t="s">
        <v>899</v>
      </c>
      <c r="F86" s="298" t="s">
        <v>900</v>
      </c>
      <c r="G86" s="63" t="s">
        <v>901</v>
      </c>
      <c r="H86" s="47" t="s">
        <v>902</v>
      </c>
      <c r="I86" s="47" t="s">
        <v>903</v>
      </c>
      <c r="J86" s="55"/>
      <c r="K86" s="55"/>
      <c r="L86" s="60"/>
      <c r="M86" s="55"/>
      <c r="N86" s="55"/>
      <c r="O86" s="60"/>
      <c r="P86" s="55"/>
      <c r="Q86" s="55"/>
      <c r="R86" s="60"/>
      <c r="S86" s="55"/>
      <c r="T86" s="55"/>
      <c r="U86" s="60"/>
      <c r="V86" s="55"/>
      <c r="W86" s="55"/>
      <c r="X86" s="91"/>
    </row>
    <row r="87" spans="1:24" ht="69">
      <c r="A87" s="207"/>
      <c r="B87" s="107"/>
      <c r="C87" s="107"/>
      <c r="D87" s="299"/>
      <c r="E87" s="299"/>
      <c r="F87" s="299"/>
      <c r="G87" s="63" t="s">
        <v>891</v>
      </c>
      <c r="H87" s="47" t="s">
        <v>892</v>
      </c>
      <c r="I87" s="47" t="s">
        <v>903</v>
      </c>
      <c r="J87" s="55"/>
      <c r="K87" s="55"/>
      <c r="L87" s="60"/>
      <c r="M87" s="55"/>
      <c r="N87" s="55"/>
      <c r="O87" s="60"/>
      <c r="P87" s="55"/>
      <c r="Q87" s="55"/>
      <c r="R87" s="60"/>
      <c r="S87" s="55"/>
      <c r="T87" s="55"/>
      <c r="U87" s="60"/>
      <c r="V87" s="55"/>
      <c r="W87" s="55"/>
      <c r="X87" s="91"/>
    </row>
    <row r="88" spans="1:24" ht="69">
      <c r="A88" s="207"/>
      <c r="B88" s="107"/>
      <c r="C88" s="107"/>
      <c r="D88" s="299"/>
      <c r="E88" s="299"/>
      <c r="F88" s="299"/>
      <c r="G88" s="63" t="s">
        <v>904</v>
      </c>
      <c r="H88" s="47" t="s">
        <v>905</v>
      </c>
      <c r="I88" s="47" t="s">
        <v>903</v>
      </c>
      <c r="J88" s="60"/>
      <c r="K88" s="60"/>
      <c r="L88" s="60"/>
      <c r="M88" s="60"/>
      <c r="N88" s="60"/>
      <c r="O88" s="60"/>
      <c r="P88" s="60"/>
      <c r="Q88" s="60"/>
      <c r="R88" s="60"/>
      <c r="S88" s="60"/>
      <c r="T88" s="60"/>
      <c r="U88" s="60"/>
      <c r="V88" s="55"/>
      <c r="W88" s="55"/>
      <c r="X88" s="91"/>
    </row>
    <row r="89" spans="1:24" ht="86.25">
      <c r="A89" s="207"/>
      <c r="B89" s="107"/>
      <c r="C89" s="107"/>
      <c r="D89" s="299"/>
      <c r="E89" s="299"/>
      <c r="F89" s="299"/>
      <c r="G89" s="63" t="s">
        <v>906</v>
      </c>
      <c r="H89" s="47" t="s">
        <v>907</v>
      </c>
      <c r="I89" s="47" t="s">
        <v>903</v>
      </c>
      <c r="J89" s="55"/>
      <c r="K89" s="55"/>
      <c r="L89" s="304"/>
      <c r="M89" s="305"/>
      <c r="N89" s="306"/>
      <c r="O89" s="55"/>
      <c r="P89" s="55"/>
      <c r="Q89" s="55"/>
      <c r="R89" s="55"/>
      <c r="S89" s="55"/>
      <c r="T89" s="55"/>
      <c r="U89" s="55"/>
      <c r="V89" s="55"/>
      <c r="W89" s="55"/>
      <c r="X89" s="91"/>
    </row>
    <row r="90" spans="1:24" ht="103.5">
      <c r="A90" s="207"/>
      <c r="B90" s="107"/>
      <c r="C90" s="107"/>
      <c r="D90" s="299"/>
      <c r="E90" s="300"/>
      <c r="F90" s="300"/>
      <c r="G90" s="63" t="s">
        <v>908</v>
      </c>
      <c r="H90" s="47" t="s">
        <v>909</v>
      </c>
      <c r="I90" s="47" t="s">
        <v>910</v>
      </c>
      <c r="J90" s="55"/>
      <c r="K90" s="55"/>
      <c r="L90" s="55"/>
      <c r="M90" s="55"/>
      <c r="N90" s="55"/>
      <c r="O90" s="304"/>
      <c r="P90" s="305"/>
      <c r="Q90" s="306"/>
      <c r="R90" s="55"/>
      <c r="S90" s="55"/>
      <c r="T90" s="55"/>
      <c r="U90" s="55"/>
      <c r="V90" s="55"/>
      <c r="W90" s="55"/>
      <c r="X90" s="91"/>
    </row>
    <row r="91" spans="1:24" ht="120.75">
      <c r="A91" s="207"/>
      <c r="B91" s="107"/>
      <c r="C91" s="107"/>
      <c r="D91" s="299"/>
      <c r="E91" s="310" t="s">
        <v>911</v>
      </c>
      <c r="F91" s="310" t="s">
        <v>912</v>
      </c>
      <c r="G91" s="63" t="s">
        <v>913</v>
      </c>
      <c r="H91" s="47" t="s">
        <v>914</v>
      </c>
      <c r="I91" s="47" t="s">
        <v>915</v>
      </c>
      <c r="J91" s="55"/>
      <c r="K91" s="55"/>
      <c r="L91" s="55"/>
      <c r="M91" s="55"/>
      <c r="N91" s="55"/>
      <c r="O91" s="55"/>
      <c r="P91" s="55"/>
      <c r="Q91" s="55"/>
      <c r="R91" s="55"/>
      <c r="S91" s="55"/>
      <c r="T91" s="55"/>
      <c r="U91" s="55"/>
      <c r="V91" s="55"/>
      <c r="W91" s="55"/>
      <c r="X91" s="91"/>
    </row>
    <row r="92" spans="1:24" ht="51.75">
      <c r="A92" s="207"/>
      <c r="B92" s="107"/>
      <c r="C92" s="107"/>
      <c r="D92" s="299"/>
      <c r="E92" s="310"/>
      <c r="F92" s="310"/>
      <c r="G92" s="63" t="s">
        <v>916</v>
      </c>
      <c r="H92" s="47" t="s">
        <v>334</v>
      </c>
      <c r="I92" s="47" t="s">
        <v>917</v>
      </c>
      <c r="J92" s="55"/>
      <c r="K92" s="55"/>
      <c r="L92" s="55"/>
      <c r="M92" s="55"/>
      <c r="N92" s="55"/>
      <c r="O92" s="55"/>
      <c r="P92" s="55"/>
      <c r="Q92" s="55"/>
      <c r="R92" s="55"/>
      <c r="S92" s="55"/>
      <c r="T92" s="55"/>
      <c r="U92" s="55"/>
      <c r="V92" s="55"/>
      <c r="W92" s="55"/>
      <c r="X92" s="91"/>
    </row>
    <row r="93" spans="1:24" ht="69">
      <c r="A93" s="207"/>
      <c r="B93" s="107"/>
      <c r="C93" s="107"/>
      <c r="D93" s="299"/>
      <c r="E93" s="310"/>
      <c r="F93" s="310"/>
      <c r="G93" s="63" t="s">
        <v>918</v>
      </c>
      <c r="H93" s="47" t="s">
        <v>345</v>
      </c>
      <c r="I93" s="47" t="s">
        <v>917</v>
      </c>
      <c r="J93" s="55"/>
      <c r="K93" s="55"/>
      <c r="L93" s="55"/>
      <c r="M93" s="55"/>
      <c r="N93" s="55"/>
      <c r="O93" s="55"/>
      <c r="P93" s="55"/>
      <c r="Q93" s="55"/>
      <c r="R93" s="55"/>
      <c r="S93" s="55"/>
      <c r="T93" s="55"/>
      <c r="U93" s="55"/>
      <c r="V93" s="55"/>
      <c r="W93" s="55"/>
      <c r="X93" s="91"/>
    </row>
    <row r="94" spans="1:24" ht="120.75">
      <c r="A94" s="294"/>
      <c r="B94" s="107"/>
      <c r="C94" s="107"/>
      <c r="D94" s="299"/>
      <c r="E94" s="298"/>
      <c r="F94" s="298"/>
      <c r="G94" s="16" t="s">
        <v>919</v>
      </c>
      <c r="H94" s="15" t="s">
        <v>350</v>
      </c>
      <c r="I94" s="15" t="s">
        <v>915</v>
      </c>
      <c r="J94" s="90"/>
      <c r="K94" s="90"/>
      <c r="L94" s="90"/>
      <c r="M94" s="90"/>
      <c r="N94" s="90"/>
      <c r="O94" s="90"/>
      <c r="P94" s="90"/>
      <c r="Q94" s="90"/>
      <c r="R94" s="90"/>
      <c r="S94" s="90"/>
      <c r="T94" s="90"/>
      <c r="U94" s="90"/>
      <c r="V94" s="90"/>
      <c r="W94" s="90"/>
      <c r="X94" s="178"/>
    </row>
    <row r="95" spans="1:24" ht="17.25">
      <c r="A95" s="633"/>
      <c r="B95" s="634"/>
      <c r="C95" s="634"/>
      <c r="D95" s="634"/>
      <c r="E95" s="634"/>
      <c r="F95" s="634"/>
      <c r="G95" s="634"/>
      <c r="H95" s="634"/>
      <c r="I95" s="634"/>
      <c r="J95" s="634"/>
      <c r="K95" s="634"/>
      <c r="L95" s="634"/>
      <c r="M95" s="634"/>
      <c r="N95" s="634"/>
      <c r="O95" s="634"/>
      <c r="P95" s="634"/>
      <c r="Q95" s="634"/>
      <c r="R95" s="634"/>
      <c r="S95" s="634"/>
      <c r="T95" s="634"/>
      <c r="U95" s="634"/>
      <c r="V95" s="634"/>
      <c r="W95" s="634"/>
      <c r="X95" s="635"/>
    </row>
    <row r="96" spans="1:24" ht="21" customHeight="1">
      <c r="A96" s="311" t="s">
        <v>920</v>
      </c>
      <c r="B96" s="639"/>
      <c r="C96" s="639"/>
      <c r="D96" s="639"/>
      <c r="E96" s="639"/>
      <c r="F96" s="639"/>
      <c r="G96" s="639"/>
      <c r="H96" s="639"/>
      <c r="I96" s="639"/>
      <c r="J96" s="639"/>
      <c r="K96" s="639"/>
      <c r="L96" s="639"/>
      <c r="M96" s="639"/>
      <c r="N96" s="639"/>
      <c r="O96" s="639"/>
      <c r="P96" s="639"/>
      <c r="Q96" s="639"/>
      <c r="R96" s="639"/>
      <c r="S96" s="639"/>
      <c r="T96" s="639"/>
      <c r="U96" s="639"/>
      <c r="V96" s="639"/>
      <c r="W96" s="639"/>
      <c r="X96" s="313"/>
    </row>
    <row r="97" spans="1:24" s="616" customFormat="1" ht="19.5" customHeight="1">
      <c r="A97" s="624"/>
      <c r="B97" s="615"/>
      <c r="C97" s="615"/>
      <c r="D97" s="615"/>
      <c r="E97" s="615"/>
      <c r="F97" s="615"/>
      <c r="G97" s="615"/>
      <c r="H97" s="615"/>
      <c r="I97" s="615"/>
      <c r="J97" s="615"/>
      <c r="K97" s="615"/>
      <c r="L97" s="615"/>
      <c r="M97" s="615"/>
      <c r="N97" s="615"/>
      <c r="O97" s="615"/>
      <c r="P97" s="615"/>
      <c r="Q97" s="615"/>
      <c r="R97" s="615"/>
      <c r="S97" s="615"/>
      <c r="T97" s="615"/>
      <c r="U97" s="615"/>
      <c r="V97" s="615"/>
      <c r="W97" s="615"/>
      <c r="X97" s="625"/>
    </row>
    <row r="98" spans="1:24" ht="17.25">
      <c r="A98" s="292">
        <v>1</v>
      </c>
      <c r="B98" s="275">
        <v>2</v>
      </c>
      <c r="C98" s="275">
        <v>3</v>
      </c>
      <c r="D98" s="275">
        <v>4</v>
      </c>
      <c r="E98" s="275">
        <v>5</v>
      </c>
      <c r="F98" s="272">
        <v>6</v>
      </c>
      <c r="G98" s="275">
        <v>7</v>
      </c>
      <c r="H98" s="272">
        <v>8</v>
      </c>
      <c r="I98" s="275">
        <v>9</v>
      </c>
      <c r="J98" s="314">
        <v>10</v>
      </c>
      <c r="K98" s="314"/>
      <c r="L98" s="314"/>
      <c r="M98" s="314"/>
      <c r="N98" s="314"/>
      <c r="O98" s="314"/>
      <c r="P98" s="314"/>
      <c r="Q98" s="314"/>
      <c r="R98" s="314"/>
      <c r="S98" s="314"/>
      <c r="T98" s="314"/>
      <c r="U98" s="314"/>
      <c r="V98" s="314">
        <v>11</v>
      </c>
      <c r="W98" s="314"/>
      <c r="X98" s="315"/>
    </row>
    <row r="99" spans="1:24" ht="17.25">
      <c r="A99" s="316" t="s">
        <v>2</v>
      </c>
      <c r="B99" s="317" t="s">
        <v>3</v>
      </c>
      <c r="C99" s="317" t="s">
        <v>4</v>
      </c>
      <c r="D99" s="317" t="s">
        <v>5</v>
      </c>
      <c r="E99" s="316" t="s">
        <v>6</v>
      </c>
      <c r="F99" s="317" t="s">
        <v>7</v>
      </c>
      <c r="G99" s="317" t="s">
        <v>8</v>
      </c>
      <c r="H99" s="317" t="s">
        <v>9</v>
      </c>
      <c r="I99" s="318" t="s">
        <v>10</v>
      </c>
      <c r="J99" s="332"/>
      <c r="K99" s="333"/>
      <c r="L99" s="333"/>
      <c r="M99" s="333"/>
      <c r="N99" s="333"/>
      <c r="O99" s="333"/>
      <c r="P99" s="333"/>
      <c r="Q99" s="333"/>
      <c r="R99" s="333"/>
      <c r="S99" s="333"/>
      <c r="T99" s="333"/>
      <c r="U99" s="334"/>
      <c r="V99" s="316" t="s">
        <v>12</v>
      </c>
      <c r="W99" s="316"/>
      <c r="X99" s="316"/>
    </row>
    <row r="100" spans="1:24" ht="17.25">
      <c r="A100" s="316"/>
      <c r="B100" s="317"/>
      <c r="C100" s="317"/>
      <c r="D100" s="317"/>
      <c r="E100" s="316"/>
      <c r="F100" s="317"/>
      <c r="G100" s="317"/>
      <c r="H100" s="317"/>
      <c r="I100" s="330"/>
      <c r="J100" s="335" t="s">
        <v>13</v>
      </c>
      <c r="K100" s="336"/>
      <c r="L100" s="337"/>
      <c r="M100" s="335" t="s">
        <v>14</v>
      </c>
      <c r="N100" s="336"/>
      <c r="O100" s="337"/>
      <c r="P100" s="320" t="s">
        <v>15</v>
      </c>
      <c r="Q100" s="320"/>
      <c r="R100" s="320"/>
      <c r="S100" s="320" t="s">
        <v>16</v>
      </c>
      <c r="T100" s="320"/>
      <c r="U100" s="320"/>
      <c r="V100" s="317" t="s">
        <v>17</v>
      </c>
      <c r="W100" s="321" t="s">
        <v>18</v>
      </c>
      <c r="X100" s="321"/>
    </row>
    <row r="101" spans="1:24" ht="17.25">
      <c r="A101" s="316"/>
      <c r="B101" s="317"/>
      <c r="C101" s="317"/>
      <c r="D101" s="318"/>
      <c r="E101" s="316"/>
      <c r="F101" s="317"/>
      <c r="G101" s="317"/>
      <c r="H101" s="317"/>
      <c r="I101" s="331"/>
      <c r="J101" s="13">
        <v>1</v>
      </c>
      <c r="K101" s="13">
        <v>2</v>
      </c>
      <c r="L101" s="13">
        <v>3</v>
      </c>
      <c r="M101" s="13">
        <v>4</v>
      </c>
      <c r="N101" s="13">
        <v>5</v>
      </c>
      <c r="O101" s="13">
        <v>6</v>
      </c>
      <c r="P101" s="13">
        <v>7</v>
      </c>
      <c r="Q101" s="13">
        <v>8</v>
      </c>
      <c r="R101" s="13">
        <v>9</v>
      </c>
      <c r="S101" s="13">
        <v>10</v>
      </c>
      <c r="T101" s="13">
        <v>11</v>
      </c>
      <c r="U101" s="13">
        <v>12</v>
      </c>
      <c r="V101" s="317"/>
      <c r="W101" s="10" t="s">
        <v>19</v>
      </c>
      <c r="X101" s="10" t="s">
        <v>20</v>
      </c>
    </row>
    <row r="102" spans="1:24" ht="258.75">
      <c r="A102" s="208"/>
      <c r="B102" s="66" t="s">
        <v>921</v>
      </c>
      <c r="C102" s="94" t="s">
        <v>922</v>
      </c>
      <c r="D102" s="47"/>
      <c r="E102" s="310" t="s">
        <v>923</v>
      </c>
      <c r="F102" s="107"/>
      <c r="G102" s="25" t="s">
        <v>924</v>
      </c>
      <c r="H102" s="25" t="s">
        <v>925</v>
      </c>
      <c r="I102" s="25" t="s">
        <v>926</v>
      </c>
      <c r="J102" s="63"/>
      <c r="K102" s="63"/>
      <c r="L102" s="215"/>
      <c r="M102" s="63"/>
      <c r="N102" s="63"/>
      <c r="O102" s="215"/>
      <c r="P102" s="209"/>
      <c r="Q102" s="209"/>
      <c r="R102" s="216"/>
      <c r="S102" s="209"/>
      <c r="T102" s="209"/>
      <c r="U102" s="216"/>
      <c r="V102" s="210"/>
      <c r="W102" s="208"/>
      <c r="X102" s="208"/>
    </row>
    <row r="103" spans="1:24" ht="69">
      <c r="A103" s="208"/>
      <c r="B103" s="66"/>
      <c r="C103" s="107"/>
      <c r="D103" s="15"/>
      <c r="E103" s="298"/>
      <c r="F103" s="107"/>
      <c r="G103" s="21" t="s">
        <v>927</v>
      </c>
      <c r="H103" s="21" t="s">
        <v>925</v>
      </c>
      <c r="I103" s="21" t="s">
        <v>926</v>
      </c>
      <c r="J103" s="63"/>
      <c r="K103" s="63"/>
      <c r="L103" s="215"/>
      <c r="M103" s="63"/>
      <c r="N103" s="63"/>
      <c r="O103" s="215"/>
      <c r="P103" s="209"/>
      <c r="Q103" s="209"/>
      <c r="R103" s="216"/>
      <c r="S103" s="209"/>
      <c r="T103" s="209"/>
      <c r="U103" s="216"/>
      <c r="V103" s="210"/>
      <c r="W103" s="208"/>
      <c r="X103" s="208"/>
    </row>
    <row r="104" spans="1:24" ht="69">
      <c r="A104" s="208"/>
      <c r="B104" s="66"/>
      <c r="C104" s="107"/>
      <c r="D104" s="310" t="s">
        <v>928</v>
      </c>
      <c r="E104" s="310" t="s">
        <v>929</v>
      </c>
      <c r="F104" s="66"/>
      <c r="G104" s="63" t="s">
        <v>930</v>
      </c>
      <c r="H104" s="63" t="s">
        <v>931</v>
      </c>
      <c r="I104" s="63" t="s">
        <v>932</v>
      </c>
      <c r="J104" s="215"/>
      <c r="K104" s="215"/>
      <c r="L104" s="215"/>
      <c r="M104" s="215"/>
      <c r="N104" s="215"/>
      <c r="O104" s="215"/>
      <c r="P104" s="216"/>
      <c r="Q104" s="216"/>
      <c r="R104" s="216"/>
      <c r="S104" s="216"/>
      <c r="T104" s="216"/>
      <c r="U104" s="216"/>
      <c r="V104" s="210"/>
      <c r="W104" s="208"/>
      <c r="X104" s="208"/>
    </row>
    <row r="105" spans="1:24" ht="86.25">
      <c r="A105" s="208"/>
      <c r="B105" s="66"/>
      <c r="C105" s="107"/>
      <c r="D105" s="310"/>
      <c r="E105" s="310"/>
      <c r="F105" s="66"/>
      <c r="G105" s="63" t="s">
        <v>933</v>
      </c>
      <c r="H105" s="63" t="s">
        <v>934</v>
      </c>
      <c r="I105" s="63" t="s">
        <v>932</v>
      </c>
      <c r="J105" s="215"/>
      <c r="K105" s="215"/>
      <c r="L105" s="215"/>
      <c r="M105" s="215"/>
      <c r="N105" s="215"/>
      <c r="O105" s="215"/>
      <c r="P105" s="216"/>
      <c r="Q105" s="216"/>
      <c r="R105" s="216"/>
      <c r="S105" s="216"/>
      <c r="T105" s="216"/>
      <c r="U105" s="216"/>
      <c r="V105" s="210"/>
      <c r="W105" s="208"/>
      <c r="X105" s="208"/>
    </row>
    <row r="106" spans="1:24" ht="120.75">
      <c r="A106" s="208"/>
      <c r="B106" s="66"/>
      <c r="C106" s="107"/>
      <c r="D106" s="63" t="s">
        <v>935</v>
      </c>
      <c r="E106" s="298" t="s">
        <v>936</v>
      </c>
      <c r="F106" s="107"/>
      <c r="G106" s="25" t="s">
        <v>937</v>
      </c>
      <c r="H106" s="25" t="s">
        <v>938</v>
      </c>
      <c r="I106" s="25" t="s">
        <v>939</v>
      </c>
      <c r="J106" s="63"/>
      <c r="K106" s="63"/>
      <c r="L106" s="63"/>
      <c r="M106" s="63"/>
      <c r="N106" s="63"/>
      <c r="O106" s="215"/>
      <c r="P106" s="209"/>
      <c r="Q106" s="209"/>
      <c r="R106" s="209"/>
      <c r="S106" s="209"/>
      <c r="T106" s="209"/>
      <c r="U106" s="209"/>
      <c r="V106" s="210"/>
      <c r="W106" s="208"/>
      <c r="X106" s="208"/>
    </row>
    <row r="107" spans="1:24" ht="51.75">
      <c r="A107" s="208"/>
      <c r="B107" s="66"/>
      <c r="C107" s="107"/>
      <c r="D107" s="328" t="s">
        <v>940</v>
      </c>
      <c r="E107" s="299"/>
      <c r="F107" s="107"/>
      <c r="G107" s="25" t="s">
        <v>941</v>
      </c>
      <c r="H107" s="25" t="s">
        <v>168</v>
      </c>
      <c r="I107" s="25" t="s">
        <v>942</v>
      </c>
      <c r="J107" s="63"/>
      <c r="K107" s="63"/>
      <c r="L107" s="63"/>
      <c r="M107" s="63"/>
      <c r="N107" s="63"/>
      <c r="O107" s="63"/>
      <c r="P107" s="211"/>
      <c r="Q107" s="217"/>
      <c r="R107" s="211"/>
      <c r="S107" s="211"/>
      <c r="T107" s="211"/>
      <c r="U107" s="211"/>
      <c r="V107" s="210"/>
      <c r="W107" s="208"/>
      <c r="X107" s="208"/>
    </row>
    <row r="108" spans="1:24" ht="34.5">
      <c r="A108" s="208"/>
      <c r="B108" s="66"/>
      <c r="C108" s="107"/>
      <c r="D108" s="329"/>
      <c r="E108" s="299"/>
      <c r="F108" s="107"/>
      <c r="G108" s="25" t="s">
        <v>943</v>
      </c>
      <c r="H108" s="25" t="s">
        <v>168</v>
      </c>
      <c r="I108" s="25" t="s">
        <v>942</v>
      </c>
      <c r="J108" s="63"/>
      <c r="K108" s="63"/>
      <c r="L108" s="63"/>
      <c r="M108" s="63"/>
      <c r="N108" s="63"/>
      <c r="O108" s="63"/>
      <c r="P108" s="211"/>
      <c r="Q108" s="211"/>
      <c r="R108" s="217"/>
      <c r="S108" s="211"/>
      <c r="T108" s="211"/>
      <c r="U108" s="211"/>
      <c r="V108" s="210"/>
      <c r="W108" s="208"/>
      <c r="X108" s="208"/>
    </row>
    <row r="109" spans="1:24" ht="69">
      <c r="A109" s="208"/>
      <c r="B109" s="66"/>
      <c r="C109" s="107"/>
      <c r="D109" s="66" t="s">
        <v>944</v>
      </c>
      <c r="E109" s="299"/>
      <c r="F109" s="107"/>
      <c r="G109" s="25" t="s">
        <v>945</v>
      </c>
      <c r="H109" s="25" t="s">
        <v>168</v>
      </c>
      <c r="I109" s="25" t="s">
        <v>942</v>
      </c>
      <c r="J109" s="63"/>
      <c r="K109" s="63"/>
      <c r="L109" s="63"/>
      <c r="M109" s="63"/>
      <c r="N109" s="63"/>
      <c r="O109" s="63"/>
      <c r="P109" s="209"/>
      <c r="Q109" s="209"/>
      <c r="R109" s="209"/>
      <c r="S109" s="216"/>
      <c r="T109" s="209"/>
      <c r="U109" s="209"/>
      <c r="V109" s="210"/>
      <c r="W109" s="208"/>
      <c r="X109" s="208"/>
    </row>
    <row r="110" spans="1:24" ht="69">
      <c r="A110" s="208"/>
      <c r="B110" s="66"/>
      <c r="C110" s="107"/>
      <c r="D110" s="66" t="s">
        <v>946</v>
      </c>
      <c r="E110" s="299"/>
      <c r="F110" s="107"/>
      <c r="G110" s="25" t="s">
        <v>947</v>
      </c>
      <c r="H110" s="25" t="s">
        <v>168</v>
      </c>
      <c r="I110" s="25" t="s">
        <v>942</v>
      </c>
      <c r="J110" s="63"/>
      <c r="K110" s="63"/>
      <c r="L110" s="63"/>
      <c r="M110" s="63"/>
      <c r="N110" s="63"/>
      <c r="O110" s="63"/>
      <c r="P110" s="209"/>
      <c r="Q110" s="209"/>
      <c r="R110" s="209"/>
      <c r="S110" s="209"/>
      <c r="T110" s="216"/>
      <c r="U110" s="209"/>
      <c r="V110" s="210"/>
      <c r="W110" s="208"/>
      <c r="X110" s="208"/>
    </row>
    <row r="111" spans="1:24" ht="155.25">
      <c r="A111" s="208"/>
      <c r="B111" s="66"/>
      <c r="C111" s="107"/>
      <c r="D111" s="66" t="s">
        <v>948</v>
      </c>
      <c r="E111" s="299"/>
      <c r="F111" s="107"/>
      <c r="G111" s="25" t="s">
        <v>949</v>
      </c>
      <c r="H111" s="25" t="s">
        <v>168</v>
      </c>
      <c r="I111" s="25" t="s">
        <v>942</v>
      </c>
      <c r="J111" s="63"/>
      <c r="K111" s="63"/>
      <c r="L111" s="63"/>
      <c r="M111" s="215"/>
      <c r="N111" s="63"/>
      <c r="O111" s="63"/>
      <c r="P111" s="209"/>
      <c r="Q111" s="209"/>
      <c r="R111" s="209"/>
      <c r="S111" s="209"/>
      <c r="T111" s="209"/>
      <c r="U111" s="209"/>
      <c r="V111" s="210"/>
      <c r="W111" s="208"/>
      <c r="X111" s="208"/>
    </row>
    <row r="112" spans="1:24" ht="69">
      <c r="A112" s="208"/>
      <c r="B112" s="66"/>
      <c r="C112" s="107"/>
      <c r="D112" s="63" t="s">
        <v>950</v>
      </c>
      <c r="E112" s="299"/>
      <c r="F112" s="107"/>
      <c r="G112" s="25" t="s">
        <v>951</v>
      </c>
      <c r="H112" s="25" t="s">
        <v>168</v>
      </c>
      <c r="I112" s="25" t="s">
        <v>942</v>
      </c>
      <c r="J112" s="63"/>
      <c r="K112" s="63"/>
      <c r="L112" s="63"/>
      <c r="M112" s="215"/>
      <c r="N112" s="63"/>
      <c r="O112" s="63"/>
      <c r="P112" s="209"/>
      <c r="Q112" s="209"/>
      <c r="R112" s="209"/>
      <c r="S112" s="209"/>
      <c r="T112" s="209"/>
      <c r="U112" s="209"/>
      <c r="V112" s="210"/>
      <c r="W112" s="208"/>
      <c r="X112" s="208"/>
    </row>
    <row r="113" spans="1:24" ht="120.75">
      <c r="A113" s="208"/>
      <c r="B113" s="66"/>
      <c r="C113" s="107"/>
      <c r="D113" s="47"/>
      <c r="E113" s="299"/>
      <c r="F113" s="107"/>
      <c r="G113" s="25" t="s">
        <v>952</v>
      </c>
      <c r="H113" s="25" t="s">
        <v>168</v>
      </c>
      <c r="I113" s="25" t="s">
        <v>953</v>
      </c>
      <c r="J113" s="63"/>
      <c r="K113" s="63"/>
      <c r="L113" s="63"/>
      <c r="M113" s="63"/>
      <c r="N113" s="215"/>
      <c r="O113" s="63"/>
      <c r="P113" s="209"/>
      <c r="Q113" s="209"/>
      <c r="R113" s="209"/>
      <c r="S113" s="209"/>
      <c r="T113" s="209"/>
      <c r="U113" s="209"/>
      <c r="V113" s="210"/>
      <c r="W113" s="208"/>
      <c r="X113" s="208"/>
    </row>
    <row r="114" spans="1:24" ht="69">
      <c r="A114" s="208"/>
      <c r="B114" s="66"/>
      <c r="C114" s="107"/>
      <c r="D114" s="66"/>
      <c r="E114" s="299"/>
      <c r="F114" s="107"/>
      <c r="G114" s="25" t="s">
        <v>954</v>
      </c>
      <c r="H114" s="25" t="s">
        <v>168</v>
      </c>
      <c r="I114" s="25" t="s">
        <v>942</v>
      </c>
      <c r="J114" s="63"/>
      <c r="K114" s="63"/>
      <c r="L114" s="63"/>
      <c r="M114" s="63"/>
      <c r="N114" s="63"/>
      <c r="O114" s="215"/>
      <c r="P114" s="209"/>
      <c r="Q114" s="209"/>
      <c r="R114" s="209"/>
      <c r="S114" s="209"/>
      <c r="T114" s="209"/>
      <c r="U114" s="209"/>
      <c r="V114" s="210"/>
      <c r="W114" s="208"/>
      <c r="X114" s="208"/>
    </row>
    <row r="115" spans="1:24" ht="120.75">
      <c r="A115" s="208"/>
      <c r="B115" s="66"/>
      <c r="C115" s="107"/>
      <c r="D115" s="94"/>
      <c r="E115" s="299"/>
      <c r="F115" s="107"/>
      <c r="G115" s="16" t="s">
        <v>955</v>
      </c>
      <c r="H115" s="21" t="s">
        <v>168</v>
      </c>
      <c r="I115" s="21" t="s">
        <v>953</v>
      </c>
      <c r="J115" s="16"/>
      <c r="K115" s="16"/>
      <c r="L115" s="16"/>
      <c r="M115" s="16"/>
      <c r="N115" s="16"/>
      <c r="O115" s="16"/>
      <c r="P115" s="325"/>
      <c r="Q115" s="327"/>
      <c r="R115" s="326"/>
      <c r="S115" s="212"/>
      <c r="T115" s="212"/>
      <c r="U115" s="212"/>
      <c r="V115" s="210"/>
      <c r="W115" s="208"/>
      <c r="X115" s="208"/>
    </row>
    <row r="116" spans="1:24" ht="69">
      <c r="A116" s="208"/>
      <c r="B116" s="66"/>
      <c r="C116" s="107"/>
      <c r="D116" s="66"/>
      <c r="E116" s="299"/>
      <c r="F116" s="66"/>
      <c r="G116" s="63" t="s">
        <v>956</v>
      </c>
      <c r="H116" s="63" t="s">
        <v>957</v>
      </c>
      <c r="I116" s="63" t="s">
        <v>942</v>
      </c>
      <c r="J116" s="63"/>
      <c r="K116" s="63"/>
      <c r="L116" s="322"/>
      <c r="M116" s="324"/>
      <c r="N116" s="63"/>
      <c r="O116" s="63"/>
      <c r="P116" s="209"/>
      <c r="Q116" s="209"/>
      <c r="R116" s="209"/>
      <c r="S116" s="209"/>
      <c r="T116" s="209"/>
      <c r="U116" s="209"/>
      <c r="V116" s="210"/>
      <c r="W116" s="208"/>
      <c r="X116" s="208"/>
    </row>
    <row r="117" spans="1:24" ht="69">
      <c r="A117" s="208"/>
      <c r="B117" s="66"/>
      <c r="C117" s="107"/>
      <c r="D117" s="66"/>
      <c r="E117" s="300"/>
      <c r="F117" s="66"/>
      <c r="G117" s="63" t="s">
        <v>958</v>
      </c>
      <c r="H117" s="63" t="s">
        <v>959</v>
      </c>
      <c r="I117" s="63" t="s">
        <v>953</v>
      </c>
      <c r="J117" s="63"/>
      <c r="K117" s="63"/>
      <c r="L117" s="63"/>
      <c r="M117" s="63"/>
      <c r="N117" s="63"/>
      <c r="O117" s="63"/>
      <c r="P117" s="209"/>
      <c r="Q117" s="325"/>
      <c r="R117" s="326"/>
      <c r="S117" s="209"/>
      <c r="T117" s="209"/>
      <c r="U117" s="209"/>
      <c r="V117" s="210"/>
      <c r="W117" s="208"/>
      <c r="X117" s="208"/>
    </row>
    <row r="118" spans="1:24" ht="69">
      <c r="A118" s="208"/>
      <c r="B118" s="66"/>
      <c r="C118" s="107"/>
      <c r="D118" s="298" t="s">
        <v>960</v>
      </c>
      <c r="E118" s="310" t="s">
        <v>961</v>
      </c>
      <c r="F118" s="66"/>
      <c r="G118" s="63" t="s">
        <v>962</v>
      </c>
      <c r="H118" s="25" t="s">
        <v>963</v>
      </c>
      <c r="I118" s="25" t="s">
        <v>964</v>
      </c>
      <c r="J118" s="215"/>
      <c r="K118" s="215"/>
      <c r="L118" s="215"/>
      <c r="M118" s="215"/>
      <c r="N118" s="215"/>
      <c r="O118" s="215"/>
      <c r="P118" s="216"/>
      <c r="Q118" s="216"/>
      <c r="R118" s="216"/>
      <c r="S118" s="216"/>
      <c r="T118" s="216"/>
      <c r="U118" s="216"/>
      <c r="V118" s="210"/>
      <c r="W118" s="208"/>
      <c r="X118" s="208"/>
    </row>
    <row r="119" spans="1:24" ht="69">
      <c r="A119" s="208"/>
      <c r="B119" s="66"/>
      <c r="C119" s="107"/>
      <c r="D119" s="300"/>
      <c r="E119" s="310"/>
      <c r="F119" s="66"/>
      <c r="G119" s="63" t="s">
        <v>965</v>
      </c>
      <c r="H119" s="25" t="s">
        <v>966</v>
      </c>
      <c r="I119" s="25" t="s">
        <v>964</v>
      </c>
      <c r="J119" s="215"/>
      <c r="K119" s="215"/>
      <c r="L119" s="215"/>
      <c r="M119" s="215"/>
      <c r="N119" s="215"/>
      <c r="O119" s="215"/>
      <c r="P119" s="216"/>
      <c r="Q119" s="216"/>
      <c r="R119" s="216"/>
      <c r="S119" s="216"/>
      <c r="T119" s="216"/>
      <c r="U119" s="216"/>
      <c r="V119" s="210"/>
      <c r="W119" s="208"/>
      <c r="X119" s="208"/>
    </row>
    <row r="120" spans="1:24" ht="51.75">
      <c r="A120" s="208"/>
      <c r="B120" s="66"/>
      <c r="C120" s="107"/>
      <c r="D120" s="310" t="s">
        <v>967</v>
      </c>
      <c r="E120" s="310" t="s">
        <v>968</v>
      </c>
      <c r="F120" s="107"/>
      <c r="G120" s="25" t="s">
        <v>969</v>
      </c>
      <c r="H120" s="25" t="s">
        <v>970</v>
      </c>
      <c r="I120" s="25" t="s">
        <v>964</v>
      </c>
      <c r="J120" s="64"/>
      <c r="K120" s="64"/>
      <c r="L120" s="64"/>
      <c r="M120" s="63"/>
      <c r="N120" s="63"/>
      <c r="O120" s="63"/>
      <c r="P120" s="209"/>
      <c r="Q120" s="209"/>
      <c r="R120" s="209"/>
      <c r="S120" s="322"/>
      <c r="T120" s="323"/>
      <c r="U120" s="324"/>
      <c r="V120" s="210"/>
      <c r="W120" s="208"/>
      <c r="X120" s="208"/>
    </row>
    <row r="121" spans="1:24" ht="51.75">
      <c r="A121" s="208"/>
      <c r="B121" s="66"/>
      <c r="C121" s="107"/>
      <c r="D121" s="310"/>
      <c r="E121" s="310"/>
      <c r="F121" s="107"/>
      <c r="G121" s="25" t="s">
        <v>971</v>
      </c>
      <c r="H121" s="25" t="s">
        <v>970</v>
      </c>
      <c r="I121" s="25" t="s">
        <v>964</v>
      </c>
      <c r="J121" s="63"/>
      <c r="K121" s="63"/>
      <c r="L121" s="63"/>
      <c r="M121" s="63"/>
      <c r="N121" s="63"/>
      <c r="O121" s="63"/>
      <c r="P121" s="209"/>
      <c r="Q121" s="209"/>
      <c r="R121" s="209"/>
      <c r="S121" s="209"/>
      <c r="T121" s="325"/>
      <c r="U121" s="326"/>
      <c r="V121" s="210"/>
      <c r="W121" s="208"/>
      <c r="X121" s="208"/>
    </row>
    <row r="122" spans="1:24" ht="86.25">
      <c r="A122" s="208"/>
      <c r="B122" s="66"/>
      <c r="C122" s="107"/>
      <c r="D122" s="310" t="s">
        <v>972</v>
      </c>
      <c r="E122" s="310"/>
      <c r="F122" s="107"/>
      <c r="G122" s="25" t="s">
        <v>973</v>
      </c>
      <c r="H122" s="25" t="s">
        <v>974</v>
      </c>
      <c r="I122" s="25" t="s">
        <v>964</v>
      </c>
      <c r="J122" s="63"/>
      <c r="K122" s="63"/>
      <c r="L122" s="63"/>
      <c r="M122" s="63"/>
      <c r="N122" s="63"/>
      <c r="O122" s="63"/>
      <c r="P122" s="209"/>
      <c r="Q122" s="209"/>
      <c r="R122" s="209"/>
      <c r="S122" s="209"/>
      <c r="T122" s="325"/>
      <c r="U122" s="326"/>
      <c r="V122" s="210"/>
      <c r="W122" s="208"/>
      <c r="X122" s="208"/>
    </row>
    <row r="123" spans="1:24" ht="138">
      <c r="A123" s="208"/>
      <c r="B123" s="66"/>
      <c r="C123" s="107"/>
      <c r="D123" s="310"/>
      <c r="E123" s="298"/>
      <c r="F123" s="107"/>
      <c r="G123" s="21" t="s">
        <v>975</v>
      </c>
      <c r="H123" s="21" t="s">
        <v>976</v>
      </c>
      <c r="I123" s="21" t="s">
        <v>964</v>
      </c>
      <c r="J123" s="63"/>
      <c r="K123" s="63"/>
      <c r="L123" s="63"/>
      <c r="M123" s="63"/>
      <c r="N123" s="63"/>
      <c r="O123" s="63"/>
      <c r="P123" s="209"/>
      <c r="Q123" s="209"/>
      <c r="R123" s="209"/>
      <c r="S123" s="209"/>
      <c r="T123" s="325"/>
      <c r="U123" s="326"/>
      <c r="V123" s="210"/>
      <c r="W123" s="208"/>
      <c r="X123" s="208"/>
    </row>
    <row r="124" spans="1:24" ht="69">
      <c r="A124" s="208"/>
      <c r="B124" s="66"/>
      <c r="C124" s="107"/>
      <c r="D124" s="298" t="s">
        <v>977</v>
      </c>
      <c r="E124" s="310" t="s">
        <v>978</v>
      </c>
      <c r="F124" s="66"/>
      <c r="G124" s="63" t="s">
        <v>979</v>
      </c>
      <c r="H124" s="63" t="s">
        <v>976</v>
      </c>
      <c r="I124" s="63" t="s">
        <v>980</v>
      </c>
      <c r="J124" s="63"/>
      <c r="K124" s="63"/>
      <c r="L124" s="215"/>
      <c r="M124" s="63"/>
      <c r="N124" s="63"/>
      <c r="O124" s="215"/>
      <c r="P124" s="209"/>
      <c r="Q124" s="209"/>
      <c r="R124" s="216"/>
      <c r="S124" s="209"/>
      <c r="T124" s="209"/>
      <c r="U124" s="216"/>
      <c r="V124" s="210"/>
      <c r="W124" s="208"/>
      <c r="X124" s="208"/>
    </row>
    <row r="125" spans="1:24" ht="34.5">
      <c r="A125" s="208"/>
      <c r="B125" s="66"/>
      <c r="C125" s="107"/>
      <c r="D125" s="299"/>
      <c r="E125" s="310"/>
      <c r="F125" s="66"/>
      <c r="G125" s="63" t="s">
        <v>981</v>
      </c>
      <c r="H125" s="63" t="s">
        <v>982</v>
      </c>
      <c r="I125" s="63" t="s">
        <v>980</v>
      </c>
      <c r="J125" s="63"/>
      <c r="K125" s="63"/>
      <c r="L125" s="63"/>
      <c r="M125" s="63"/>
      <c r="N125" s="63"/>
      <c r="O125" s="63"/>
      <c r="P125" s="209"/>
      <c r="Q125" s="209"/>
      <c r="R125" s="209"/>
      <c r="S125" s="325"/>
      <c r="T125" s="327"/>
      <c r="U125" s="326"/>
      <c r="V125" s="210"/>
      <c r="W125" s="208"/>
      <c r="X125" s="208"/>
    </row>
    <row r="126" spans="1:24" ht="69">
      <c r="A126" s="208"/>
      <c r="B126" s="66"/>
      <c r="C126" s="107"/>
      <c r="D126" s="300"/>
      <c r="E126" s="310"/>
      <c r="F126" s="66"/>
      <c r="G126" s="63" t="s">
        <v>983</v>
      </c>
      <c r="H126" s="63" t="s">
        <v>345</v>
      </c>
      <c r="I126" s="63" t="s">
        <v>980</v>
      </c>
      <c r="J126" s="63"/>
      <c r="K126" s="63"/>
      <c r="L126" s="215"/>
      <c r="M126" s="63"/>
      <c r="N126" s="63"/>
      <c r="O126" s="215"/>
      <c r="P126" s="209"/>
      <c r="Q126" s="209"/>
      <c r="R126" s="216"/>
      <c r="S126" s="209"/>
      <c r="T126" s="209"/>
      <c r="U126" s="216"/>
      <c r="V126" s="210"/>
      <c r="W126" s="208"/>
      <c r="X126" s="208"/>
    </row>
    <row r="127" spans="1:24" ht="51.75">
      <c r="A127" s="208"/>
      <c r="B127" s="66"/>
      <c r="C127" s="107"/>
      <c r="D127" s="66"/>
      <c r="E127" s="310" t="s">
        <v>984</v>
      </c>
      <c r="F127" s="66"/>
      <c r="G127" s="63" t="s">
        <v>985</v>
      </c>
      <c r="H127" s="63" t="s">
        <v>986</v>
      </c>
      <c r="I127" s="63" t="s">
        <v>987</v>
      </c>
      <c r="J127" s="63"/>
      <c r="K127" s="63"/>
      <c r="L127" s="63"/>
      <c r="M127" s="63"/>
      <c r="N127" s="63"/>
      <c r="O127" s="215"/>
      <c r="P127" s="209"/>
      <c r="Q127" s="209"/>
      <c r="R127" s="209"/>
      <c r="S127" s="209"/>
      <c r="T127" s="209"/>
      <c r="U127" s="216"/>
      <c r="V127" s="210"/>
      <c r="W127" s="208"/>
      <c r="X127" s="208"/>
    </row>
    <row r="128" spans="1:24" ht="51.75">
      <c r="A128" s="208"/>
      <c r="B128" s="66"/>
      <c r="C128" s="107"/>
      <c r="D128" s="66"/>
      <c r="E128" s="310"/>
      <c r="F128" s="66"/>
      <c r="G128" s="63" t="s">
        <v>988</v>
      </c>
      <c r="H128" s="63" t="s">
        <v>989</v>
      </c>
      <c r="I128" s="63" t="s">
        <v>987</v>
      </c>
      <c r="J128" s="63"/>
      <c r="K128" s="63"/>
      <c r="L128" s="215"/>
      <c r="M128" s="63"/>
      <c r="N128" s="63"/>
      <c r="O128" s="215"/>
      <c r="P128" s="209"/>
      <c r="Q128" s="209"/>
      <c r="R128" s="216"/>
      <c r="S128" s="209"/>
      <c r="T128" s="209"/>
      <c r="U128" s="216"/>
      <c r="V128" s="210"/>
      <c r="W128" s="208"/>
      <c r="X128" s="208"/>
    </row>
    <row r="129" spans="1:24" ht="51.75">
      <c r="A129" s="208"/>
      <c r="B129" s="66"/>
      <c r="C129" s="107"/>
      <c r="D129" s="66"/>
      <c r="E129" s="310" t="s">
        <v>990</v>
      </c>
      <c r="F129" s="107"/>
      <c r="G129" s="25" t="s">
        <v>991</v>
      </c>
      <c r="H129" s="25" t="s">
        <v>992</v>
      </c>
      <c r="I129" s="25" t="s">
        <v>993</v>
      </c>
      <c r="J129" s="63"/>
      <c r="K129" s="63"/>
      <c r="L129" s="215"/>
      <c r="M129" s="63"/>
      <c r="N129" s="63"/>
      <c r="O129" s="215"/>
      <c r="P129" s="209"/>
      <c r="Q129" s="209"/>
      <c r="R129" s="216"/>
      <c r="S129" s="209"/>
      <c r="T129" s="209"/>
      <c r="U129" s="216"/>
      <c r="V129" s="210"/>
      <c r="W129" s="208"/>
      <c r="X129" s="208"/>
    </row>
    <row r="130" spans="1:24" ht="51.75">
      <c r="A130" s="208"/>
      <c r="B130" s="66"/>
      <c r="C130" s="107"/>
      <c r="D130" s="66"/>
      <c r="E130" s="310"/>
      <c r="F130" s="107"/>
      <c r="G130" s="25" t="s">
        <v>994</v>
      </c>
      <c r="H130" s="25" t="s">
        <v>345</v>
      </c>
      <c r="I130" s="25" t="s">
        <v>993</v>
      </c>
      <c r="J130" s="215"/>
      <c r="K130" s="215"/>
      <c r="L130" s="215"/>
      <c r="M130" s="215"/>
      <c r="N130" s="215"/>
      <c r="O130" s="215"/>
      <c r="P130" s="216"/>
      <c r="Q130" s="216"/>
      <c r="R130" s="216"/>
      <c r="S130" s="216"/>
      <c r="T130" s="216"/>
      <c r="U130" s="216"/>
      <c r="V130" s="210"/>
      <c r="W130" s="208"/>
      <c r="X130" s="208"/>
    </row>
    <row r="131" spans="1:24" ht="51.75">
      <c r="A131" s="208"/>
      <c r="B131" s="66"/>
      <c r="C131" s="107"/>
      <c r="D131" s="66"/>
      <c r="E131" s="310"/>
      <c r="F131" s="107"/>
      <c r="G131" s="25" t="s">
        <v>995</v>
      </c>
      <c r="H131" s="25" t="s">
        <v>345</v>
      </c>
      <c r="I131" s="25" t="s">
        <v>993</v>
      </c>
      <c r="J131" s="215"/>
      <c r="K131" s="215"/>
      <c r="L131" s="215"/>
      <c r="M131" s="215"/>
      <c r="N131" s="215"/>
      <c r="O131" s="215"/>
      <c r="P131" s="216"/>
      <c r="Q131" s="216"/>
      <c r="R131" s="216"/>
      <c r="S131" s="216"/>
      <c r="T131" s="216"/>
      <c r="U131" s="216"/>
      <c r="V131" s="210"/>
      <c r="W131" s="208"/>
      <c r="X131" s="208"/>
    </row>
    <row r="132" spans="1:24" ht="69">
      <c r="A132" s="208"/>
      <c r="B132" s="66"/>
      <c r="C132" s="107"/>
      <c r="D132" s="66"/>
      <c r="E132" s="310"/>
      <c r="F132" s="107"/>
      <c r="G132" s="25" t="s">
        <v>996</v>
      </c>
      <c r="H132" s="25" t="s">
        <v>997</v>
      </c>
      <c r="I132" s="25" t="s">
        <v>993</v>
      </c>
      <c r="J132" s="215"/>
      <c r="K132" s="215"/>
      <c r="L132" s="215"/>
      <c r="M132" s="215"/>
      <c r="N132" s="215"/>
      <c r="O132" s="215"/>
      <c r="P132" s="216"/>
      <c r="Q132" s="216"/>
      <c r="R132" s="216"/>
      <c r="S132" s="216"/>
      <c r="T132" s="216"/>
      <c r="U132" s="216"/>
      <c r="V132" s="210"/>
      <c r="W132" s="208"/>
      <c r="X132" s="208"/>
    </row>
    <row r="133" spans="1:24" ht="69">
      <c r="A133" s="208"/>
      <c r="B133" s="66"/>
      <c r="C133" s="107"/>
      <c r="D133" s="298" t="s">
        <v>998</v>
      </c>
      <c r="E133" s="310" t="s">
        <v>999</v>
      </c>
      <c r="F133" s="107"/>
      <c r="G133" s="25" t="s">
        <v>1000</v>
      </c>
      <c r="H133" s="25" t="s">
        <v>345</v>
      </c>
      <c r="I133" s="25" t="s">
        <v>1001</v>
      </c>
      <c r="J133" s="63"/>
      <c r="K133" s="63"/>
      <c r="L133" s="215"/>
      <c r="M133" s="63"/>
      <c r="N133" s="63"/>
      <c r="O133" s="215"/>
      <c r="P133" s="209"/>
      <c r="Q133" s="209"/>
      <c r="R133" s="216"/>
      <c r="S133" s="209"/>
      <c r="T133" s="209"/>
      <c r="U133" s="216"/>
      <c r="V133" s="210"/>
      <c r="W133" s="208"/>
      <c r="X133" s="208"/>
    </row>
    <row r="134" spans="1:24" ht="69">
      <c r="A134" s="208"/>
      <c r="B134" s="66"/>
      <c r="C134" s="107"/>
      <c r="D134" s="299"/>
      <c r="E134" s="310"/>
      <c r="F134" s="107"/>
      <c r="G134" s="25" t="s">
        <v>1002</v>
      </c>
      <c r="H134" s="25" t="s">
        <v>1003</v>
      </c>
      <c r="I134" s="25" t="s">
        <v>1004</v>
      </c>
      <c r="J134" s="215"/>
      <c r="K134" s="215"/>
      <c r="L134" s="215"/>
      <c r="M134" s="215"/>
      <c r="N134" s="215"/>
      <c r="O134" s="215"/>
      <c r="P134" s="216"/>
      <c r="Q134" s="216"/>
      <c r="R134" s="216"/>
      <c r="S134" s="216"/>
      <c r="T134" s="216"/>
      <c r="U134" s="216"/>
      <c r="V134" s="210"/>
      <c r="W134" s="208"/>
      <c r="X134" s="208"/>
    </row>
    <row r="135" spans="1:24" ht="69">
      <c r="A135" s="208"/>
      <c r="B135" s="66"/>
      <c r="C135" s="107"/>
      <c r="D135" s="299"/>
      <c r="E135" s="310"/>
      <c r="F135" s="107"/>
      <c r="G135" s="25" t="s">
        <v>1005</v>
      </c>
      <c r="H135" s="25" t="s">
        <v>1006</v>
      </c>
      <c r="I135" s="25" t="s">
        <v>1007</v>
      </c>
      <c r="J135" s="215"/>
      <c r="K135" s="63"/>
      <c r="L135" s="63"/>
      <c r="M135" s="63"/>
      <c r="N135" s="63"/>
      <c r="O135" s="63"/>
      <c r="P135" s="209"/>
      <c r="Q135" s="209"/>
      <c r="R135" s="209"/>
      <c r="S135" s="209"/>
      <c r="T135" s="209"/>
      <c r="U135" s="209"/>
      <c r="V135" s="210"/>
      <c r="W135" s="208"/>
      <c r="X135" s="208"/>
    </row>
    <row r="136" spans="1:24" ht="51.75">
      <c r="A136" s="208"/>
      <c r="B136" s="66"/>
      <c r="C136" s="107"/>
      <c r="D136" s="299"/>
      <c r="E136" s="310"/>
      <c r="F136" s="107"/>
      <c r="G136" s="25" t="s">
        <v>1008</v>
      </c>
      <c r="H136" s="25" t="s">
        <v>1009</v>
      </c>
      <c r="I136" s="25" t="s">
        <v>1004</v>
      </c>
      <c r="J136" s="215"/>
      <c r="K136" s="63"/>
      <c r="L136" s="63"/>
      <c r="M136" s="63"/>
      <c r="N136" s="63"/>
      <c r="O136" s="63"/>
      <c r="P136" s="209"/>
      <c r="Q136" s="209"/>
      <c r="R136" s="209"/>
      <c r="S136" s="209"/>
      <c r="T136" s="209"/>
      <c r="U136" s="209"/>
      <c r="V136" s="210"/>
      <c r="W136" s="208"/>
      <c r="X136" s="208"/>
    </row>
    <row r="137" spans="1:24" ht="51.75">
      <c r="A137" s="208"/>
      <c r="B137" s="66"/>
      <c r="C137" s="107"/>
      <c r="D137" s="299"/>
      <c r="E137" s="310"/>
      <c r="F137" s="107"/>
      <c r="G137" s="25" t="s">
        <v>1010</v>
      </c>
      <c r="H137" s="25" t="s">
        <v>1011</v>
      </c>
      <c r="I137" s="25" t="s">
        <v>1012</v>
      </c>
      <c r="J137" s="322"/>
      <c r="K137" s="324"/>
      <c r="L137" s="63"/>
      <c r="M137" s="63"/>
      <c r="N137" s="63"/>
      <c r="O137" s="63"/>
      <c r="P137" s="209"/>
      <c r="Q137" s="209"/>
      <c r="R137" s="209"/>
      <c r="S137" s="209"/>
      <c r="T137" s="209"/>
      <c r="U137" s="209"/>
      <c r="V137" s="210"/>
      <c r="W137" s="208"/>
      <c r="X137" s="208"/>
    </row>
    <row r="138" spans="1:24" ht="51.75">
      <c r="A138" s="208"/>
      <c r="B138" s="66"/>
      <c r="C138" s="107"/>
      <c r="D138" s="299"/>
      <c r="E138" s="310"/>
      <c r="F138" s="107"/>
      <c r="G138" s="25" t="s">
        <v>1013</v>
      </c>
      <c r="H138" s="25" t="s">
        <v>1014</v>
      </c>
      <c r="I138" s="25" t="s">
        <v>1001</v>
      </c>
      <c r="J138" s="215"/>
      <c r="K138" s="63"/>
      <c r="L138" s="63"/>
      <c r="M138" s="63"/>
      <c r="N138" s="63"/>
      <c r="O138" s="63"/>
      <c r="P138" s="209"/>
      <c r="Q138" s="209"/>
      <c r="R138" s="209"/>
      <c r="S138" s="209"/>
      <c r="T138" s="209"/>
      <c r="U138" s="209"/>
      <c r="V138" s="210"/>
      <c r="W138" s="208"/>
      <c r="X138" s="208"/>
    </row>
    <row r="139" spans="1:24" ht="86.25">
      <c r="A139" s="208"/>
      <c r="B139" s="66"/>
      <c r="C139" s="107"/>
      <c r="D139" s="299"/>
      <c r="E139" s="310"/>
      <c r="F139" s="107"/>
      <c r="G139" s="25" t="s">
        <v>1015</v>
      </c>
      <c r="H139" s="25" t="s">
        <v>1016</v>
      </c>
      <c r="I139" s="25" t="s">
        <v>1012</v>
      </c>
      <c r="J139" s="63"/>
      <c r="K139" s="63"/>
      <c r="L139" s="215"/>
      <c r="M139" s="63"/>
      <c r="N139" s="63"/>
      <c r="O139" s="215"/>
      <c r="P139" s="209"/>
      <c r="Q139" s="209"/>
      <c r="R139" s="216"/>
      <c r="S139" s="209"/>
      <c r="T139" s="209"/>
      <c r="U139" s="216"/>
      <c r="V139" s="210"/>
      <c r="W139" s="208"/>
      <c r="X139" s="208"/>
    </row>
    <row r="140" spans="1:24" ht="69">
      <c r="A140" s="208"/>
      <c r="B140" s="66"/>
      <c r="C140" s="107"/>
      <c r="D140" s="299"/>
      <c r="E140" s="310"/>
      <c r="F140" s="107"/>
      <c r="G140" s="25" t="s">
        <v>1017</v>
      </c>
      <c r="H140" s="25" t="s">
        <v>1014</v>
      </c>
      <c r="I140" s="25" t="s">
        <v>1007</v>
      </c>
      <c r="J140" s="63"/>
      <c r="K140" s="63"/>
      <c r="L140" s="63"/>
      <c r="M140" s="63"/>
      <c r="N140" s="63"/>
      <c r="O140" s="63"/>
      <c r="P140" s="209"/>
      <c r="Q140" s="209"/>
      <c r="R140" s="209"/>
      <c r="S140" s="209"/>
      <c r="T140" s="325"/>
      <c r="U140" s="326"/>
      <c r="V140" s="210"/>
      <c r="W140" s="208"/>
      <c r="X140" s="208"/>
    </row>
    <row r="141" spans="1:24" ht="51.75">
      <c r="A141" s="208"/>
      <c r="B141" s="66"/>
      <c r="C141" s="107"/>
      <c r="D141" s="299"/>
      <c r="E141" s="310"/>
      <c r="F141" s="107"/>
      <c r="G141" s="25" t="s">
        <v>1018</v>
      </c>
      <c r="H141" s="25" t="s">
        <v>1014</v>
      </c>
      <c r="I141" s="25" t="s">
        <v>1007</v>
      </c>
      <c r="J141" s="63"/>
      <c r="K141" s="63"/>
      <c r="L141" s="63"/>
      <c r="M141" s="63"/>
      <c r="N141" s="63"/>
      <c r="O141" s="63"/>
      <c r="P141" s="209"/>
      <c r="Q141" s="209"/>
      <c r="R141" s="209"/>
      <c r="S141" s="209"/>
      <c r="T141" s="209"/>
      <c r="U141" s="216"/>
      <c r="V141" s="210"/>
      <c r="W141" s="208"/>
      <c r="X141" s="208"/>
    </row>
    <row r="142" spans="1:24" ht="51.75">
      <c r="A142" s="208"/>
      <c r="B142" s="66"/>
      <c r="C142" s="107"/>
      <c r="D142" s="300"/>
      <c r="E142" s="298"/>
      <c r="F142" s="107"/>
      <c r="G142" s="21" t="s">
        <v>1019</v>
      </c>
      <c r="H142" s="21" t="s">
        <v>1020</v>
      </c>
      <c r="I142" s="25" t="s">
        <v>1007</v>
      </c>
      <c r="J142" s="63"/>
      <c r="K142" s="63"/>
      <c r="L142" s="215"/>
      <c r="M142" s="63"/>
      <c r="N142" s="63"/>
      <c r="O142" s="215"/>
      <c r="P142" s="209"/>
      <c r="Q142" s="209"/>
      <c r="R142" s="216"/>
      <c r="S142" s="209"/>
      <c r="T142" s="209"/>
      <c r="U142" s="216"/>
      <c r="V142" s="213"/>
      <c r="W142" s="208"/>
      <c r="X142" s="208"/>
    </row>
    <row r="143" spans="1:24" ht="51.75">
      <c r="A143" s="208"/>
      <c r="B143" s="66"/>
      <c r="C143" s="107"/>
      <c r="D143" s="298" t="s">
        <v>1021</v>
      </c>
      <c r="E143" s="298" t="s">
        <v>1022</v>
      </c>
      <c r="F143" s="66"/>
      <c r="G143" s="63" t="s">
        <v>1023</v>
      </c>
      <c r="H143" s="63" t="s">
        <v>1024</v>
      </c>
      <c r="I143" s="25" t="s">
        <v>1012</v>
      </c>
      <c r="J143" s="215"/>
      <c r="K143" s="63"/>
      <c r="L143" s="63"/>
      <c r="M143" s="63"/>
      <c r="N143" s="63"/>
      <c r="O143" s="63"/>
      <c r="P143" s="209"/>
      <c r="Q143" s="209"/>
      <c r="R143" s="209"/>
      <c r="S143" s="209"/>
      <c r="T143" s="209"/>
      <c r="U143" s="209"/>
      <c r="V143" s="210"/>
      <c r="W143" s="208"/>
      <c r="X143" s="208"/>
    </row>
    <row r="144" spans="1:24" ht="103.5">
      <c r="A144" s="208"/>
      <c r="B144" s="66"/>
      <c r="C144" s="107"/>
      <c r="D144" s="299"/>
      <c r="E144" s="299"/>
      <c r="F144" s="66"/>
      <c r="G144" s="63" t="s">
        <v>1025</v>
      </c>
      <c r="H144" s="63" t="s">
        <v>1026</v>
      </c>
      <c r="I144" s="25" t="s">
        <v>1012</v>
      </c>
      <c r="J144" s="63"/>
      <c r="K144" s="63"/>
      <c r="L144" s="215"/>
      <c r="M144" s="63"/>
      <c r="N144" s="63"/>
      <c r="O144" s="215"/>
      <c r="P144" s="209"/>
      <c r="Q144" s="209"/>
      <c r="R144" s="216"/>
      <c r="S144" s="209"/>
      <c r="T144" s="209"/>
      <c r="U144" s="216"/>
      <c r="V144" s="210"/>
      <c r="W144" s="208"/>
      <c r="X144" s="208"/>
    </row>
    <row r="145" spans="1:24" ht="34.5">
      <c r="A145" s="208"/>
      <c r="B145" s="66"/>
      <c r="C145" s="107"/>
      <c r="D145" s="299"/>
      <c r="E145" s="299"/>
      <c r="F145" s="66"/>
      <c r="G145" s="63" t="s">
        <v>1027</v>
      </c>
      <c r="H145" s="63" t="s">
        <v>817</v>
      </c>
      <c r="I145" s="25" t="s">
        <v>1004</v>
      </c>
      <c r="J145" s="63"/>
      <c r="K145" s="63"/>
      <c r="L145" s="215"/>
      <c r="M145" s="63"/>
      <c r="N145" s="63"/>
      <c r="O145" s="215"/>
      <c r="P145" s="209"/>
      <c r="Q145" s="209"/>
      <c r="R145" s="216"/>
      <c r="S145" s="209"/>
      <c r="T145" s="209"/>
      <c r="U145" s="216"/>
      <c r="V145" s="210"/>
      <c r="W145" s="208"/>
      <c r="X145" s="208"/>
    </row>
    <row r="146" spans="1:24" ht="34.5">
      <c r="A146" s="208"/>
      <c r="B146" s="66"/>
      <c r="C146" s="107"/>
      <c r="D146" s="299"/>
      <c r="E146" s="299"/>
      <c r="F146" s="66"/>
      <c r="G146" s="63" t="s">
        <v>1028</v>
      </c>
      <c r="H146" s="63" t="s">
        <v>817</v>
      </c>
      <c r="I146" s="25" t="s">
        <v>1004</v>
      </c>
      <c r="J146" s="63"/>
      <c r="K146" s="63"/>
      <c r="L146" s="215"/>
      <c r="M146" s="63"/>
      <c r="N146" s="63"/>
      <c r="O146" s="215"/>
      <c r="P146" s="209"/>
      <c r="Q146" s="209"/>
      <c r="R146" s="216"/>
      <c r="S146" s="209"/>
      <c r="T146" s="209"/>
      <c r="U146" s="216"/>
      <c r="V146" s="210"/>
      <c r="W146" s="208"/>
      <c r="X146" s="208"/>
    </row>
    <row r="147" spans="1:24" ht="103.5">
      <c r="A147" s="208"/>
      <c r="B147" s="66"/>
      <c r="C147" s="107"/>
      <c r="D147" s="300"/>
      <c r="E147" s="299"/>
      <c r="F147" s="66"/>
      <c r="G147" s="63" t="s">
        <v>1029</v>
      </c>
      <c r="H147" s="63" t="s">
        <v>1030</v>
      </c>
      <c r="I147" s="63" t="s">
        <v>1031</v>
      </c>
      <c r="J147" s="63"/>
      <c r="K147" s="63"/>
      <c r="L147" s="63"/>
      <c r="M147" s="325"/>
      <c r="N147" s="327"/>
      <c r="O147" s="326"/>
      <c r="P147" s="55"/>
      <c r="Q147" s="55"/>
      <c r="R147" s="55"/>
      <c r="S147" s="209"/>
      <c r="T147" s="209"/>
      <c r="U147" s="209"/>
      <c r="V147" s="210"/>
      <c r="W147" s="208"/>
      <c r="X147" s="208"/>
    </row>
    <row r="148" spans="1:24" ht="86.25">
      <c r="A148" s="208"/>
      <c r="B148" s="66"/>
      <c r="C148" s="107"/>
      <c r="D148" s="298" t="s">
        <v>1032</v>
      </c>
      <c r="E148" s="299"/>
      <c r="F148" s="66"/>
      <c r="G148" s="63" t="s">
        <v>1033</v>
      </c>
      <c r="H148" s="63" t="s">
        <v>1034</v>
      </c>
      <c r="I148" s="25" t="s">
        <v>1001</v>
      </c>
      <c r="J148" s="63"/>
      <c r="K148" s="63"/>
      <c r="L148" s="63"/>
      <c r="M148" s="63"/>
      <c r="N148" s="63"/>
      <c r="O148" s="325"/>
      <c r="P148" s="327"/>
      <c r="Q148" s="326"/>
      <c r="R148" s="209"/>
      <c r="S148" s="55"/>
      <c r="T148" s="55"/>
      <c r="U148" s="55"/>
      <c r="V148" s="210"/>
      <c r="W148" s="208"/>
      <c r="X148" s="208"/>
    </row>
    <row r="149" spans="1:24" ht="51.75">
      <c r="A149" s="208"/>
      <c r="B149" s="66"/>
      <c r="C149" s="107"/>
      <c r="D149" s="299"/>
      <c r="E149" s="299"/>
      <c r="F149" s="66"/>
      <c r="G149" s="63" t="s">
        <v>1035</v>
      </c>
      <c r="H149" s="63" t="s">
        <v>345</v>
      </c>
      <c r="I149" s="25" t="s">
        <v>1001</v>
      </c>
      <c r="J149" s="63"/>
      <c r="K149" s="63"/>
      <c r="L149" s="215"/>
      <c r="M149" s="63"/>
      <c r="N149" s="63"/>
      <c r="O149" s="215"/>
      <c r="P149" s="209"/>
      <c r="Q149" s="209"/>
      <c r="R149" s="216"/>
      <c r="S149" s="209"/>
      <c r="T149" s="209"/>
      <c r="U149" s="216"/>
      <c r="V149" s="210"/>
      <c r="W149" s="208"/>
      <c r="X149" s="208"/>
    </row>
    <row r="150" spans="1:24" ht="34.5">
      <c r="A150" s="208"/>
      <c r="B150" s="66"/>
      <c r="C150" s="107"/>
      <c r="D150" s="299"/>
      <c r="E150" s="299"/>
      <c r="F150" s="66"/>
      <c r="G150" s="63" t="s">
        <v>1036</v>
      </c>
      <c r="H150" s="63" t="s">
        <v>1037</v>
      </c>
      <c r="I150" s="25" t="s">
        <v>1001</v>
      </c>
      <c r="J150" s="63"/>
      <c r="K150" s="63"/>
      <c r="L150" s="215"/>
      <c r="M150" s="63"/>
      <c r="N150" s="63"/>
      <c r="O150" s="215"/>
      <c r="P150" s="209"/>
      <c r="Q150" s="209"/>
      <c r="R150" s="216"/>
      <c r="S150" s="209"/>
      <c r="T150" s="209"/>
      <c r="U150" s="216"/>
      <c r="V150" s="210"/>
      <c r="W150" s="208"/>
      <c r="X150" s="208"/>
    </row>
    <row r="151" spans="1:24" ht="51.75">
      <c r="A151" s="208"/>
      <c r="B151" s="66"/>
      <c r="C151" s="107"/>
      <c r="D151" s="300"/>
      <c r="E151" s="300"/>
      <c r="F151" s="66"/>
      <c r="G151" s="63" t="s">
        <v>1038</v>
      </c>
      <c r="H151" s="63" t="s">
        <v>1039</v>
      </c>
      <c r="I151" s="63" t="s">
        <v>1031</v>
      </c>
      <c r="J151" s="63"/>
      <c r="K151" s="63"/>
      <c r="L151" s="63"/>
      <c r="M151" s="63"/>
      <c r="N151" s="63"/>
      <c r="O151" s="63"/>
      <c r="P151" s="209"/>
      <c r="Q151" s="209"/>
      <c r="R151" s="209"/>
      <c r="S151" s="325"/>
      <c r="T151" s="327"/>
      <c r="U151" s="326"/>
      <c r="V151" s="210"/>
      <c r="W151" s="208"/>
      <c r="X151" s="208"/>
    </row>
    <row r="152" spans="1:24" ht="34.5">
      <c r="A152" s="208"/>
      <c r="B152" s="66"/>
      <c r="C152" s="107"/>
      <c r="D152" s="66"/>
      <c r="E152" s="298" t="s">
        <v>1040</v>
      </c>
      <c r="F152" s="66"/>
      <c r="G152" s="63" t="s">
        <v>1041</v>
      </c>
      <c r="H152" s="63" t="s">
        <v>1042</v>
      </c>
      <c r="I152" s="25" t="s">
        <v>1001</v>
      </c>
      <c r="J152" s="322"/>
      <c r="K152" s="323"/>
      <c r="L152" s="324"/>
      <c r="M152" s="63"/>
      <c r="N152" s="63"/>
      <c r="O152" s="63"/>
      <c r="P152" s="209"/>
      <c r="Q152" s="209"/>
      <c r="R152" s="209"/>
      <c r="S152" s="209"/>
      <c r="T152" s="209"/>
      <c r="U152" s="209"/>
      <c r="V152" s="210"/>
      <c r="W152" s="208"/>
      <c r="X152" s="208"/>
    </row>
    <row r="153" spans="1:24" ht="51.75">
      <c r="A153" s="208"/>
      <c r="B153" s="66"/>
      <c r="C153" s="107"/>
      <c r="D153" s="66"/>
      <c r="E153" s="299"/>
      <c r="F153" s="66"/>
      <c r="G153" s="63" t="s">
        <v>1043</v>
      </c>
      <c r="H153" s="63" t="s">
        <v>1042</v>
      </c>
      <c r="I153" s="25" t="s">
        <v>1004</v>
      </c>
      <c r="J153" s="63"/>
      <c r="K153" s="63"/>
      <c r="L153" s="215"/>
      <c r="M153" s="63"/>
      <c r="N153" s="63"/>
      <c r="O153" s="215"/>
      <c r="P153" s="209"/>
      <c r="Q153" s="209"/>
      <c r="R153" s="216"/>
      <c r="S153" s="209"/>
      <c r="T153" s="209"/>
      <c r="U153" s="216"/>
      <c r="V153" s="128"/>
      <c r="W153" s="208"/>
      <c r="X153" s="208"/>
    </row>
    <row r="154" spans="1:24" ht="69">
      <c r="A154" s="208"/>
      <c r="B154" s="66"/>
      <c r="C154" s="107"/>
      <c r="D154" s="66"/>
      <c r="E154" s="300"/>
      <c r="F154" s="66"/>
      <c r="G154" s="63" t="s">
        <v>1044</v>
      </c>
      <c r="H154" s="63" t="s">
        <v>1024</v>
      </c>
      <c r="I154" s="25" t="s">
        <v>1004</v>
      </c>
      <c r="J154" s="63"/>
      <c r="K154" s="63"/>
      <c r="L154" s="215"/>
      <c r="M154" s="63"/>
      <c r="N154" s="63"/>
      <c r="O154" s="215"/>
      <c r="P154" s="209"/>
      <c r="Q154" s="209"/>
      <c r="R154" s="216"/>
      <c r="S154" s="209"/>
      <c r="T154" s="209"/>
      <c r="U154" s="216"/>
      <c r="V154" s="128"/>
      <c r="W154" s="208"/>
      <c r="X154" s="208"/>
    </row>
    <row r="155" spans="1:24" ht="69">
      <c r="A155" s="208"/>
      <c r="B155" s="66"/>
      <c r="C155" s="107"/>
      <c r="D155" s="298" t="s">
        <v>1045</v>
      </c>
      <c r="E155" s="298" t="s">
        <v>1046</v>
      </c>
      <c r="F155" s="66"/>
      <c r="G155" s="63" t="s">
        <v>1047</v>
      </c>
      <c r="H155" s="63" t="s">
        <v>1048</v>
      </c>
      <c r="I155" s="63" t="s">
        <v>1031</v>
      </c>
      <c r="J155" s="215"/>
      <c r="K155" s="215"/>
      <c r="L155" s="215"/>
      <c r="M155" s="215"/>
      <c r="N155" s="215"/>
      <c r="O155" s="215"/>
      <c r="P155" s="216"/>
      <c r="Q155" s="216"/>
      <c r="R155" s="216"/>
      <c r="S155" s="216"/>
      <c r="T155" s="216"/>
      <c r="U155" s="216"/>
      <c r="V155" s="128"/>
      <c r="W155" s="208"/>
      <c r="X155" s="208"/>
    </row>
    <row r="156" spans="1:24" ht="69">
      <c r="A156" s="208"/>
      <c r="B156" s="66"/>
      <c r="C156" s="107"/>
      <c r="D156" s="300"/>
      <c r="E156" s="300"/>
      <c r="F156" s="66"/>
      <c r="G156" s="63" t="s">
        <v>1049</v>
      </c>
      <c r="H156" s="63" t="s">
        <v>817</v>
      </c>
      <c r="I156" s="25" t="s">
        <v>1004</v>
      </c>
      <c r="J156" s="63"/>
      <c r="K156" s="63"/>
      <c r="L156" s="215"/>
      <c r="M156" s="63"/>
      <c r="N156" s="63"/>
      <c r="O156" s="215"/>
      <c r="P156" s="209"/>
      <c r="Q156" s="209"/>
      <c r="R156" s="216"/>
      <c r="S156" s="209"/>
      <c r="T156" s="209"/>
      <c r="U156" s="216"/>
      <c r="V156" s="128"/>
      <c r="W156" s="208"/>
      <c r="X156" s="208"/>
    </row>
    <row r="157" spans="1:24" ht="51.75">
      <c r="A157" s="208"/>
      <c r="B157" s="66"/>
      <c r="C157" s="107"/>
      <c r="D157" s="66"/>
      <c r="E157" s="298" t="s">
        <v>1050</v>
      </c>
      <c r="F157" s="66"/>
      <c r="G157" s="63" t="s">
        <v>1051</v>
      </c>
      <c r="H157" s="63" t="s">
        <v>1052</v>
      </c>
      <c r="I157" s="63" t="s">
        <v>1031</v>
      </c>
      <c r="J157" s="63"/>
      <c r="K157" s="63"/>
      <c r="L157" s="63"/>
      <c r="M157" s="63"/>
      <c r="N157" s="322"/>
      <c r="O157" s="324"/>
      <c r="P157" s="209"/>
      <c r="Q157" s="209"/>
      <c r="R157" s="209"/>
      <c r="S157" s="209"/>
      <c r="T157" s="209"/>
      <c r="U157" s="209"/>
      <c r="V157" s="128"/>
      <c r="W157" s="208"/>
      <c r="X157" s="208"/>
    </row>
    <row r="158" spans="1:24" ht="51.75">
      <c r="A158" s="208"/>
      <c r="B158" s="66"/>
      <c r="C158" s="107"/>
      <c r="D158" s="66"/>
      <c r="E158" s="300"/>
      <c r="F158" s="66"/>
      <c r="G158" s="66" t="s">
        <v>1051</v>
      </c>
      <c r="H158" s="63" t="s">
        <v>1052</v>
      </c>
      <c r="I158" s="63" t="s">
        <v>1031</v>
      </c>
      <c r="J158" s="63"/>
      <c r="K158" s="63"/>
      <c r="L158" s="63"/>
      <c r="M158" s="63"/>
      <c r="N158" s="63"/>
      <c r="O158" s="63"/>
      <c r="P158" s="209"/>
      <c r="Q158" s="209"/>
      <c r="R158" s="209"/>
      <c r="S158" s="209"/>
      <c r="T158" s="325"/>
      <c r="U158" s="326"/>
      <c r="V158" s="128"/>
      <c r="W158" s="208"/>
      <c r="X158" s="208"/>
    </row>
    <row r="159" spans="1:24" ht="34.5">
      <c r="A159" s="208"/>
      <c r="B159" s="66"/>
      <c r="C159" s="107"/>
      <c r="D159" s="298" t="s">
        <v>1053</v>
      </c>
      <c r="E159" s="298" t="s">
        <v>1054</v>
      </c>
      <c r="F159" s="66"/>
      <c r="G159" s="63" t="s">
        <v>1055</v>
      </c>
      <c r="H159" s="63" t="s">
        <v>1056</v>
      </c>
      <c r="I159" s="63" t="s">
        <v>1057</v>
      </c>
      <c r="J159" s="63"/>
      <c r="K159" s="63"/>
      <c r="L159" s="63"/>
      <c r="M159" s="63"/>
      <c r="N159" s="215"/>
      <c r="O159" s="64"/>
      <c r="P159" s="209"/>
      <c r="Q159" s="209"/>
      <c r="R159" s="209"/>
      <c r="S159" s="209"/>
      <c r="T159" s="209"/>
      <c r="U159" s="209"/>
      <c r="V159" s="128"/>
      <c r="W159" s="208"/>
      <c r="X159" s="208"/>
    </row>
    <row r="160" spans="1:24" ht="86.25">
      <c r="A160" s="208"/>
      <c r="B160" s="66"/>
      <c r="C160" s="107"/>
      <c r="D160" s="299"/>
      <c r="E160" s="299"/>
      <c r="F160" s="66"/>
      <c r="G160" s="63" t="s">
        <v>1058</v>
      </c>
      <c r="H160" s="63" t="s">
        <v>1059</v>
      </c>
      <c r="I160" s="63" t="s">
        <v>1057</v>
      </c>
      <c r="J160" s="63"/>
      <c r="K160" s="63"/>
      <c r="L160" s="63"/>
      <c r="M160" s="63"/>
      <c r="N160" s="63"/>
      <c r="O160" s="216"/>
      <c r="P160" s="209"/>
      <c r="Q160" s="209"/>
      <c r="R160" s="216"/>
      <c r="S160" s="209"/>
      <c r="T160" s="209"/>
      <c r="U160" s="216"/>
      <c r="V160" s="128"/>
      <c r="W160" s="208"/>
      <c r="X160" s="208"/>
    </row>
    <row r="161" spans="1:24" ht="34.5">
      <c r="A161" s="208"/>
      <c r="B161" s="66"/>
      <c r="C161" s="107"/>
      <c r="D161" s="300"/>
      <c r="E161" s="300"/>
      <c r="F161" s="66"/>
      <c r="G161" s="63" t="s">
        <v>1060</v>
      </c>
      <c r="H161" s="63" t="s">
        <v>817</v>
      </c>
      <c r="I161" s="63" t="s">
        <v>1057</v>
      </c>
      <c r="J161" s="63"/>
      <c r="K161" s="63"/>
      <c r="L161" s="63"/>
      <c r="M161" s="63"/>
      <c r="N161" s="63"/>
      <c r="O161" s="215"/>
      <c r="P161" s="209"/>
      <c r="Q161" s="209"/>
      <c r="R161" s="216"/>
      <c r="S161" s="209"/>
      <c r="T161" s="209"/>
      <c r="U161" s="216"/>
      <c r="V161" s="128"/>
      <c r="W161" s="208"/>
      <c r="X161" s="208"/>
    </row>
    <row r="162" spans="1:24" ht="69">
      <c r="A162" s="208"/>
      <c r="B162" s="66"/>
      <c r="C162" s="107"/>
      <c r="D162" s="66"/>
      <c r="E162" s="298" t="s">
        <v>1061</v>
      </c>
      <c r="F162" s="66"/>
      <c r="G162" s="63" t="s">
        <v>1062</v>
      </c>
      <c r="H162" s="63" t="s">
        <v>1063</v>
      </c>
      <c r="I162" s="25" t="s">
        <v>1001</v>
      </c>
      <c r="J162" s="322"/>
      <c r="K162" s="323"/>
      <c r="L162" s="324"/>
      <c r="M162" s="63"/>
      <c r="N162" s="63"/>
      <c r="O162" s="63"/>
      <c r="P162" s="209"/>
      <c r="Q162" s="209"/>
      <c r="R162" s="209"/>
      <c r="S162" s="209"/>
      <c r="T162" s="209"/>
      <c r="U162" s="209"/>
      <c r="V162" s="128"/>
      <c r="W162" s="208"/>
      <c r="X162" s="208"/>
    </row>
    <row r="163" spans="1:24" ht="34.5">
      <c r="A163" s="208"/>
      <c r="B163" s="66"/>
      <c r="C163" s="107"/>
      <c r="D163" s="66"/>
      <c r="E163" s="299"/>
      <c r="F163" s="66"/>
      <c r="G163" s="63" t="s">
        <v>1064</v>
      </c>
      <c r="H163" s="63" t="s">
        <v>1063</v>
      </c>
      <c r="I163" s="25" t="s">
        <v>1001</v>
      </c>
      <c r="J163" s="322"/>
      <c r="K163" s="323"/>
      <c r="L163" s="324"/>
      <c r="M163" s="63"/>
      <c r="N163" s="63"/>
      <c r="O163" s="63"/>
      <c r="P163" s="209"/>
      <c r="Q163" s="209"/>
      <c r="R163" s="209"/>
      <c r="S163" s="209"/>
      <c r="T163" s="209"/>
      <c r="U163" s="209"/>
      <c r="V163" s="128"/>
      <c r="W163" s="208"/>
      <c r="X163" s="208"/>
    </row>
    <row r="164" spans="1:24" ht="34.5">
      <c r="A164" s="208"/>
      <c r="B164" s="66"/>
      <c r="C164" s="107"/>
      <c r="D164" s="66"/>
      <c r="E164" s="299"/>
      <c r="F164" s="66"/>
      <c r="G164" s="63" t="s">
        <v>1065</v>
      </c>
      <c r="H164" s="63" t="s">
        <v>1066</v>
      </c>
      <c r="I164" s="25" t="s">
        <v>1001</v>
      </c>
      <c r="J164" s="322"/>
      <c r="K164" s="323"/>
      <c r="L164" s="324"/>
      <c r="M164" s="63"/>
      <c r="N164" s="63"/>
      <c r="O164" s="63"/>
      <c r="P164" s="209"/>
      <c r="Q164" s="209"/>
      <c r="R164" s="209"/>
      <c r="S164" s="209"/>
      <c r="T164" s="209"/>
      <c r="U164" s="209"/>
      <c r="V164" s="128"/>
      <c r="W164" s="208"/>
      <c r="X164" s="208"/>
    </row>
    <row r="165" spans="1:24" ht="34.5">
      <c r="A165" s="208"/>
      <c r="B165" s="66"/>
      <c r="C165" s="107"/>
      <c r="D165" s="66"/>
      <c r="E165" s="300"/>
      <c r="F165" s="66"/>
      <c r="G165" s="63" t="s">
        <v>1067</v>
      </c>
      <c r="H165" s="63" t="s">
        <v>1066</v>
      </c>
      <c r="I165" s="25" t="s">
        <v>1001</v>
      </c>
      <c r="J165" s="322"/>
      <c r="K165" s="323"/>
      <c r="L165" s="324"/>
      <c r="M165" s="63"/>
      <c r="N165" s="63"/>
      <c r="O165" s="63"/>
      <c r="P165" s="209"/>
      <c r="Q165" s="209"/>
      <c r="R165" s="209"/>
      <c r="S165" s="209"/>
      <c r="T165" s="209"/>
      <c r="U165" s="209"/>
      <c r="V165" s="128"/>
      <c r="W165" s="208"/>
      <c r="X165" s="208"/>
    </row>
    <row r="166" spans="1:24" ht="34.5">
      <c r="A166" s="208"/>
      <c r="B166" s="66"/>
      <c r="C166" s="107"/>
      <c r="D166" s="66"/>
      <c r="E166" s="298" t="s">
        <v>1068</v>
      </c>
      <c r="F166" s="66"/>
      <c r="G166" s="63" t="s">
        <v>1069</v>
      </c>
      <c r="H166" s="63" t="s">
        <v>1070</v>
      </c>
      <c r="I166" s="63" t="s">
        <v>1071</v>
      </c>
      <c r="J166" s="322"/>
      <c r="K166" s="323"/>
      <c r="L166" s="323"/>
      <c r="M166" s="323"/>
      <c r="N166" s="323"/>
      <c r="O166" s="324"/>
      <c r="P166" s="209"/>
      <c r="Q166" s="209"/>
      <c r="R166" s="209"/>
      <c r="S166" s="209"/>
      <c r="T166" s="209"/>
      <c r="U166" s="209"/>
      <c r="V166" s="128"/>
      <c r="W166" s="208"/>
      <c r="X166" s="208"/>
    </row>
    <row r="167" spans="1:24" ht="34.5">
      <c r="A167" s="208"/>
      <c r="B167" s="66"/>
      <c r="C167" s="107"/>
      <c r="D167" s="66"/>
      <c r="E167" s="299"/>
      <c r="F167" s="66"/>
      <c r="G167" s="63" t="s">
        <v>1072</v>
      </c>
      <c r="H167" s="63" t="s">
        <v>1073</v>
      </c>
      <c r="I167" s="63" t="s">
        <v>1071</v>
      </c>
      <c r="J167" s="215"/>
      <c r="K167" s="215"/>
      <c r="L167" s="215"/>
      <c r="M167" s="215"/>
      <c r="N167" s="215"/>
      <c r="O167" s="215"/>
      <c r="P167" s="216"/>
      <c r="Q167" s="216"/>
      <c r="R167" s="216"/>
      <c r="S167" s="216"/>
      <c r="T167" s="216"/>
      <c r="U167" s="216"/>
      <c r="V167" s="128"/>
      <c r="W167" s="208"/>
      <c r="X167" s="208"/>
    </row>
    <row r="168" spans="1:24" ht="34.5">
      <c r="A168" s="208"/>
      <c r="B168" s="66"/>
      <c r="C168" s="107"/>
      <c r="D168" s="66"/>
      <c r="E168" s="299"/>
      <c r="F168" s="66"/>
      <c r="G168" s="214" t="s">
        <v>1074</v>
      </c>
      <c r="H168" s="63" t="s">
        <v>817</v>
      </c>
      <c r="I168" s="63" t="s">
        <v>1071</v>
      </c>
      <c r="J168" s="215"/>
      <c r="K168" s="215"/>
      <c r="L168" s="215"/>
      <c r="M168" s="215"/>
      <c r="N168" s="215"/>
      <c r="O168" s="215"/>
      <c r="P168" s="216"/>
      <c r="Q168" s="216"/>
      <c r="R168" s="216"/>
      <c r="S168" s="216"/>
      <c r="T168" s="216"/>
      <c r="U168" s="216"/>
      <c r="V168" s="128"/>
      <c r="W168" s="208"/>
      <c r="X168" s="208"/>
    </row>
    <row r="169" spans="1:24" ht="34.5">
      <c r="A169" s="208"/>
      <c r="B169" s="66"/>
      <c r="C169" s="107"/>
      <c r="D169" s="66"/>
      <c r="E169" s="299"/>
      <c r="F169" s="66"/>
      <c r="G169" s="63" t="s">
        <v>1075</v>
      </c>
      <c r="H169" s="63" t="s">
        <v>1076</v>
      </c>
      <c r="I169" s="63" t="s">
        <v>1071</v>
      </c>
      <c r="J169" s="215"/>
      <c r="K169" s="215"/>
      <c r="L169" s="215"/>
      <c r="M169" s="215"/>
      <c r="N169" s="215"/>
      <c r="O169" s="215"/>
      <c r="P169" s="216"/>
      <c r="Q169" s="216"/>
      <c r="R169" s="216"/>
      <c r="S169" s="216"/>
      <c r="T169" s="216"/>
      <c r="U169" s="216"/>
      <c r="V169" s="128"/>
      <c r="W169" s="208"/>
      <c r="X169" s="208"/>
    </row>
    <row r="170" spans="1:24" ht="51.75">
      <c r="A170" s="208"/>
      <c r="B170" s="66"/>
      <c r="C170" s="107"/>
      <c r="D170" s="66"/>
      <c r="E170" s="300"/>
      <c r="F170" s="66"/>
      <c r="G170" s="63" t="s">
        <v>1077</v>
      </c>
      <c r="H170" s="63" t="s">
        <v>1078</v>
      </c>
      <c r="I170" s="63" t="s">
        <v>1071</v>
      </c>
      <c r="J170" s="215"/>
      <c r="K170" s="215"/>
      <c r="L170" s="215"/>
      <c r="M170" s="215"/>
      <c r="N170" s="215"/>
      <c r="O170" s="215"/>
      <c r="P170" s="216"/>
      <c r="Q170" s="216"/>
      <c r="R170" s="216"/>
      <c r="S170" s="216"/>
      <c r="T170" s="216"/>
      <c r="U170" s="216"/>
      <c r="V170" s="128"/>
      <c r="W170" s="208"/>
      <c r="X170" s="208"/>
    </row>
    <row r="171" spans="1:24" ht="69">
      <c r="A171" s="208"/>
      <c r="B171" s="66"/>
      <c r="C171" s="107"/>
      <c r="D171" s="66"/>
      <c r="E171" s="298" t="s">
        <v>1079</v>
      </c>
      <c r="F171" s="66"/>
      <c r="G171" s="63" t="s">
        <v>1080</v>
      </c>
      <c r="H171" s="63" t="s">
        <v>1081</v>
      </c>
      <c r="I171" s="63" t="s">
        <v>1071</v>
      </c>
      <c r="J171" s="322"/>
      <c r="K171" s="323"/>
      <c r="L171" s="323"/>
      <c r="M171" s="323"/>
      <c r="N171" s="323"/>
      <c r="O171" s="324"/>
      <c r="P171" s="209"/>
      <c r="Q171" s="209"/>
      <c r="R171" s="209"/>
      <c r="S171" s="209"/>
      <c r="T171" s="209"/>
      <c r="U171" s="209"/>
      <c r="V171" s="128"/>
      <c r="W171" s="208"/>
      <c r="X171" s="208"/>
    </row>
    <row r="172" spans="1:24" ht="86.25">
      <c r="A172" s="208"/>
      <c r="B172" s="66"/>
      <c r="C172" s="107"/>
      <c r="D172" s="66"/>
      <c r="E172" s="299"/>
      <c r="F172" s="66"/>
      <c r="G172" s="63" t="s">
        <v>1082</v>
      </c>
      <c r="H172" s="63" t="s">
        <v>1083</v>
      </c>
      <c r="I172" s="63" t="s">
        <v>1071</v>
      </c>
      <c r="J172" s="64"/>
      <c r="K172" s="63"/>
      <c r="L172" s="63"/>
      <c r="M172" s="322"/>
      <c r="N172" s="323"/>
      <c r="O172" s="324"/>
      <c r="P172" s="209"/>
      <c r="Q172" s="209"/>
      <c r="R172" s="209"/>
      <c r="S172" s="209"/>
      <c r="T172" s="209"/>
      <c r="U172" s="209"/>
      <c r="V172" s="128"/>
      <c r="W172" s="208"/>
      <c r="X172" s="208"/>
    </row>
    <row r="173" spans="1:24" ht="51.75">
      <c r="A173" s="208"/>
      <c r="B173" s="66"/>
      <c r="C173" s="107"/>
      <c r="D173" s="66"/>
      <c r="E173" s="299"/>
      <c r="F173" s="66"/>
      <c r="G173" s="63" t="s">
        <v>1084</v>
      </c>
      <c r="H173" s="63" t="s">
        <v>997</v>
      </c>
      <c r="I173" s="63" t="s">
        <v>1071</v>
      </c>
      <c r="J173" s="215"/>
      <c r="K173" s="215"/>
      <c r="L173" s="215"/>
      <c r="M173" s="215"/>
      <c r="N173" s="215"/>
      <c r="O173" s="215"/>
      <c r="P173" s="216"/>
      <c r="Q173" s="216"/>
      <c r="R173" s="216"/>
      <c r="S173" s="216"/>
      <c r="T173" s="216"/>
      <c r="U173" s="216"/>
      <c r="V173" s="128"/>
      <c r="W173" s="208"/>
      <c r="X173" s="208"/>
    </row>
    <row r="174" spans="1:24" ht="86.25">
      <c r="A174" s="208"/>
      <c r="B174" s="66"/>
      <c r="C174" s="107"/>
      <c r="D174" s="66"/>
      <c r="E174" s="299"/>
      <c r="F174" s="66"/>
      <c r="G174" s="63" t="s">
        <v>1085</v>
      </c>
      <c r="H174" s="63" t="s">
        <v>997</v>
      </c>
      <c r="I174" s="63" t="s">
        <v>1071</v>
      </c>
      <c r="J174" s="322"/>
      <c r="K174" s="323"/>
      <c r="L174" s="324"/>
      <c r="M174" s="63"/>
      <c r="N174" s="63"/>
      <c r="O174" s="63"/>
      <c r="P174" s="209"/>
      <c r="Q174" s="209"/>
      <c r="R174" s="209"/>
      <c r="S174" s="209"/>
      <c r="T174" s="209"/>
      <c r="U174" s="209"/>
      <c r="V174" s="128"/>
      <c r="W174" s="208"/>
      <c r="X174" s="208"/>
    </row>
    <row r="175" spans="1:24" ht="69">
      <c r="A175" s="208"/>
      <c r="B175" s="66"/>
      <c r="C175" s="107"/>
      <c r="D175" s="66"/>
      <c r="E175" s="299"/>
      <c r="F175" s="66"/>
      <c r="G175" s="63" t="s">
        <v>1086</v>
      </c>
      <c r="H175" s="63" t="s">
        <v>997</v>
      </c>
      <c r="I175" s="63" t="s">
        <v>1071</v>
      </c>
      <c r="J175" s="215"/>
      <c r="K175" s="215"/>
      <c r="L175" s="215"/>
      <c r="M175" s="215"/>
      <c r="N175" s="215"/>
      <c r="O175" s="215"/>
      <c r="P175" s="216"/>
      <c r="Q175" s="216"/>
      <c r="R175" s="216"/>
      <c r="S175" s="216"/>
      <c r="T175" s="216"/>
      <c r="U175" s="216"/>
      <c r="V175" s="128"/>
      <c r="W175" s="208"/>
      <c r="X175" s="208"/>
    </row>
    <row r="176" spans="1:24" ht="138">
      <c r="A176" s="208"/>
      <c r="B176" s="66"/>
      <c r="C176" s="107"/>
      <c r="D176" s="66"/>
      <c r="E176" s="299"/>
      <c r="F176" s="66"/>
      <c r="G176" s="63" t="s">
        <v>1087</v>
      </c>
      <c r="H176" s="63" t="s">
        <v>997</v>
      </c>
      <c r="I176" s="63" t="s">
        <v>1071</v>
      </c>
      <c r="J176" s="215"/>
      <c r="K176" s="215"/>
      <c r="L176" s="215"/>
      <c r="M176" s="215"/>
      <c r="N176" s="215"/>
      <c r="O176" s="215"/>
      <c r="P176" s="216"/>
      <c r="Q176" s="216"/>
      <c r="R176" s="216"/>
      <c r="S176" s="216"/>
      <c r="T176" s="216"/>
      <c r="U176" s="216"/>
      <c r="V176" s="128"/>
      <c r="W176" s="208"/>
      <c r="X176" s="208"/>
    </row>
    <row r="177" spans="1:24" ht="51.75">
      <c r="A177" s="208"/>
      <c r="B177" s="66"/>
      <c r="C177" s="107"/>
      <c r="D177" s="66"/>
      <c r="E177" s="299"/>
      <c r="F177" s="66"/>
      <c r="G177" s="63" t="s">
        <v>1088</v>
      </c>
      <c r="H177" s="63" t="s">
        <v>997</v>
      </c>
      <c r="I177" s="63" t="s">
        <v>1071</v>
      </c>
      <c r="J177" s="322"/>
      <c r="K177" s="323"/>
      <c r="L177" s="324"/>
      <c r="M177" s="63"/>
      <c r="N177" s="63"/>
      <c r="O177" s="63"/>
      <c r="P177" s="209"/>
      <c r="Q177" s="209"/>
      <c r="R177" s="209"/>
      <c r="S177" s="209"/>
      <c r="T177" s="209"/>
      <c r="U177" s="209"/>
      <c r="V177" s="128"/>
      <c r="W177" s="208"/>
      <c r="X177" s="208"/>
    </row>
    <row r="178" spans="1:24" ht="51.75">
      <c r="A178" s="208"/>
      <c r="B178" s="66"/>
      <c r="C178" s="107"/>
      <c r="D178" s="66" t="s">
        <v>1089</v>
      </c>
      <c r="E178" s="298" t="s">
        <v>1090</v>
      </c>
      <c r="F178" s="66"/>
      <c r="G178" s="63" t="s">
        <v>1091</v>
      </c>
      <c r="H178" s="63" t="s">
        <v>345</v>
      </c>
      <c r="I178" s="63" t="s">
        <v>1092</v>
      </c>
      <c r="J178" s="215"/>
      <c r="K178" s="215"/>
      <c r="L178" s="215"/>
      <c r="M178" s="215"/>
      <c r="N178" s="215"/>
      <c r="O178" s="215"/>
      <c r="P178" s="216"/>
      <c r="Q178" s="216"/>
      <c r="R178" s="216"/>
      <c r="S178" s="216"/>
      <c r="T178" s="216"/>
      <c r="U178" s="216"/>
      <c r="V178" s="128"/>
      <c r="W178" s="208"/>
      <c r="X178" s="208"/>
    </row>
    <row r="179" spans="1:24" ht="51.75">
      <c r="A179" s="208"/>
      <c r="B179" s="66"/>
      <c r="C179" s="107"/>
      <c r="D179" s="66"/>
      <c r="E179" s="299"/>
      <c r="F179" s="66"/>
      <c r="G179" s="63" t="s">
        <v>1093</v>
      </c>
      <c r="H179" s="63" t="s">
        <v>345</v>
      </c>
      <c r="I179" s="63" t="s">
        <v>1092</v>
      </c>
      <c r="J179" s="215"/>
      <c r="K179" s="215"/>
      <c r="L179" s="215"/>
      <c r="M179" s="215"/>
      <c r="N179" s="215"/>
      <c r="O179" s="215"/>
      <c r="P179" s="216"/>
      <c r="Q179" s="216"/>
      <c r="R179" s="216"/>
      <c r="S179" s="216"/>
      <c r="T179" s="216"/>
      <c r="U179" s="216"/>
      <c r="V179" s="128"/>
      <c r="W179" s="208"/>
      <c r="X179" s="208"/>
    </row>
    <row r="180" spans="1:24" ht="51.75">
      <c r="A180" s="208"/>
      <c r="B180" s="66"/>
      <c r="C180" s="107"/>
      <c r="D180" s="66"/>
      <c r="E180" s="299"/>
      <c r="F180" s="66"/>
      <c r="G180" s="63" t="s">
        <v>1094</v>
      </c>
      <c r="H180" s="63" t="s">
        <v>997</v>
      </c>
      <c r="I180" s="63" t="s">
        <v>1092</v>
      </c>
      <c r="J180" s="215"/>
      <c r="K180" s="215"/>
      <c r="L180" s="215"/>
      <c r="M180" s="215"/>
      <c r="N180" s="215"/>
      <c r="O180" s="215"/>
      <c r="P180" s="216"/>
      <c r="Q180" s="216"/>
      <c r="R180" s="216"/>
      <c r="S180" s="216"/>
      <c r="T180" s="216"/>
      <c r="U180" s="216"/>
      <c r="V180" s="128"/>
      <c r="W180" s="208"/>
      <c r="X180" s="208"/>
    </row>
    <row r="181" spans="1:24" ht="51.75">
      <c r="A181" s="208"/>
      <c r="B181" s="66"/>
      <c r="C181" s="107"/>
      <c r="D181" s="66"/>
      <c r="E181" s="299"/>
      <c r="F181" s="66"/>
      <c r="G181" s="63" t="s">
        <v>1095</v>
      </c>
      <c r="H181" s="63" t="s">
        <v>345</v>
      </c>
      <c r="I181" s="63" t="s">
        <v>1092</v>
      </c>
      <c r="J181" s="63"/>
      <c r="K181" s="63"/>
      <c r="L181" s="63"/>
      <c r="M181" s="63"/>
      <c r="N181" s="63"/>
      <c r="O181" s="215"/>
      <c r="P181" s="209"/>
      <c r="Q181" s="209"/>
      <c r="R181" s="209"/>
      <c r="S181" s="209"/>
      <c r="T181" s="209"/>
      <c r="U181" s="216"/>
      <c r="V181" s="128"/>
      <c r="W181" s="208"/>
      <c r="X181" s="208"/>
    </row>
    <row r="182" spans="1:24" ht="51.75">
      <c r="A182" s="208"/>
      <c r="B182" s="66"/>
      <c r="C182" s="107"/>
      <c r="D182" s="66"/>
      <c r="E182" s="299"/>
      <c r="F182" s="66"/>
      <c r="G182" s="63" t="s">
        <v>1096</v>
      </c>
      <c r="H182" s="63" t="s">
        <v>997</v>
      </c>
      <c r="I182" s="63" t="s">
        <v>1092</v>
      </c>
      <c r="J182" s="215"/>
      <c r="K182" s="215"/>
      <c r="L182" s="215"/>
      <c r="M182" s="215"/>
      <c r="N182" s="215"/>
      <c r="O182" s="215"/>
      <c r="P182" s="216"/>
      <c r="Q182" s="216"/>
      <c r="R182" s="216"/>
      <c r="S182" s="216"/>
      <c r="T182" s="216"/>
      <c r="U182" s="216"/>
      <c r="V182" s="128"/>
      <c r="W182" s="208"/>
      <c r="X182" s="208"/>
    </row>
    <row r="183" spans="1:24" ht="103.5">
      <c r="A183" s="208"/>
      <c r="B183" s="94"/>
      <c r="C183" s="107"/>
      <c r="D183" s="94" t="s">
        <v>1097</v>
      </c>
      <c r="E183" s="299"/>
      <c r="F183" s="94"/>
      <c r="G183" s="16" t="s">
        <v>1098</v>
      </c>
      <c r="H183" s="16" t="s">
        <v>345</v>
      </c>
      <c r="I183" s="16" t="s">
        <v>1092</v>
      </c>
      <c r="J183" s="63"/>
      <c r="K183" s="63"/>
      <c r="L183" s="215"/>
      <c r="M183" s="63"/>
      <c r="N183" s="63"/>
      <c r="O183" s="215"/>
      <c r="P183" s="209"/>
      <c r="Q183" s="209"/>
      <c r="R183" s="216"/>
      <c r="S183" s="209"/>
      <c r="T183" s="209"/>
      <c r="U183" s="216"/>
      <c r="V183" s="128"/>
      <c r="W183" s="208"/>
      <c r="X183" s="208"/>
    </row>
    <row r="184" spans="1:24" ht="155.25">
      <c r="A184" s="208"/>
      <c r="B184" s="66"/>
      <c r="C184" s="66"/>
      <c r="D184" s="47" t="s">
        <v>1099</v>
      </c>
      <c r="E184" s="274" t="s">
        <v>1100</v>
      </c>
      <c r="F184" s="66"/>
      <c r="G184" s="63" t="s">
        <v>1101</v>
      </c>
      <c r="H184" s="274" t="s">
        <v>1102</v>
      </c>
      <c r="I184" s="63" t="s">
        <v>1103</v>
      </c>
      <c r="J184" s="63"/>
      <c r="K184" s="63"/>
      <c r="L184" s="215"/>
      <c r="M184" s="63"/>
      <c r="N184" s="63"/>
      <c r="O184" s="215"/>
      <c r="P184" s="209"/>
      <c r="Q184" s="209"/>
      <c r="R184" s="216"/>
      <c r="S184" s="209"/>
      <c r="T184" s="209"/>
      <c r="U184" s="216"/>
      <c r="V184" s="128"/>
      <c r="W184" s="208"/>
      <c r="X184" s="208"/>
    </row>
    <row r="185" spans="1:24" ht="17.25">
      <c r="A185" s="633"/>
      <c r="B185" s="634"/>
      <c r="C185" s="634"/>
      <c r="D185" s="634"/>
      <c r="E185" s="634"/>
      <c r="F185" s="634"/>
      <c r="G185" s="634"/>
      <c r="H185" s="634"/>
      <c r="I185" s="634"/>
      <c r="J185" s="634"/>
      <c r="K185" s="634"/>
      <c r="L185" s="634"/>
      <c r="M185" s="634"/>
      <c r="N185" s="634"/>
      <c r="O185" s="634"/>
      <c r="P185" s="634"/>
      <c r="Q185" s="634"/>
      <c r="R185" s="634"/>
      <c r="S185" s="634"/>
      <c r="T185" s="634"/>
      <c r="U185" s="634"/>
      <c r="V185" s="634"/>
      <c r="W185" s="634"/>
      <c r="X185" s="635"/>
    </row>
    <row r="186" spans="1:24" s="64" customFormat="1" ht="23.25" customHeight="1">
      <c r="A186" s="311" t="s">
        <v>1104</v>
      </c>
      <c r="B186" s="639"/>
      <c r="C186" s="639"/>
      <c r="D186" s="639"/>
      <c r="E186" s="639"/>
      <c r="F186" s="639"/>
      <c r="G186" s="639"/>
      <c r="H186" s="639"/>
      <c r="I186" s="639"/>
      <c r="J186" s="639"/>
      <c r="K186" s="639"/>
      <c r="L186" s="639"/>
      <c r="M186" s="639"/>
      <c r="N186" s="639"/>
      <c r="O186" s="639"/>
      <c r="P186" s="639"/>
      <c r="Q186" s="639"/>
      <c r="R186" s="639"/>
      <c r="S186" s="639"/>
      <c r="T186" s="639"/>
      <c r="U186" s="639"/>
      <c r="V186" s="639"/>
      <c r="W186" s="639"/>
      <c r="X186" s="313"/>
    </row>
    <row r="187" spans="1:24" s="649" customFormat="1" ht="23.25" customHeight="1">
      <c r="A187" s="624"/>
      <c r="B187" s="615"/>
      <c r="C187" s="615"/>
      <c r="D187" s="615"/>
      <c r="E187" s="615"/>
      <c r="F187" s="615"/>
      <c r="G187" s="615"/>
      <c r="H187" s="615"/>
      <c r="I187" s="615"/>
      <c r="J187" s="615"/>
      <c r="K187" s="615"/>
      <c r="L187" s="615"/>
      <c r="M187" s="615"/>
      <c r="N187" s="615"/>
      <c r="O187" s="615"/>
      <c r="P187" s="615"/>
      <c r="Q187" s="615"/>
      <c r="R187" s="615"/>
      <c r="S187" s="615"/>
      <c r="T187" s="615"/>
      <c r="U187" s="615"/>
      <c r="V187" s="615"/>
      <c r="W187" s="615"/>
      <c r="X187" s="625"/>
    </row>
    <row r="188" spans="1:24" s="64" customFormat="1" ht="23.25" customHeight="1">
      <c r="A188" s="292">
        <v>1</v>
      </c>
      <c r="B188" s="275">
        <v>2</v>
      </c>
      <c r="C188" s="275">
        <v>3</v>
      </c>
      <c r="D188" s="275">
        <v>4</v>
      </c>
      <c r="E188" s="275">
        <v>5</v>
      </c>
      <c r="F188" s="272">
        <v>6</v>
      </c>
      <c r="G188" s="275">
        <v>7</v>
      </c>
      <c r="H188" s="272">
        <v>8</v>
      </c>
      <c r="I188" s="275">
        <v>9</v>
      </c>
      <c r="J188" s="314">
        <v>10</v>
      </c>
      <c r="K188" s="314"/>
      <c r="L188" s="314"/>
      <c r="M188" s="314"/>
      <c r="N188" s="314"/>
      <c r="O188" s="314"/>
      <c r="P188" s="314"/>
      <c r="Q188" s="314"/>
      <c r="R188" s="314"/>
      <c r="S188" s="314"/>
      <c r="T188" s="314"/>
      <c r="U188" s="314"/>
      <c r="V188" s="314">
        <v>11</v>
      </c>
      <c r="W188" s="314"/>
      <c r="X188" s="315"/>
    </row>
    <row r="189" spans="1:24" s="64" customFormat="1" ht="23.25" customHeight="1">
      <c r="A189" s="316" t="s">
        <v>2</v>
      </c>
      <c r="B189" s="317" t="s">
        <v>3</v>
      </c>
      <c r="C189" s="317" t="s">
        <v>4</v>
      </c>
      <c r="D189" s="317" t="s">
        <v>5</v>
      </c>
      <c r="E189" s="316" t="s">
        <v>6</v>
      </c>
      <c r="F189" s="317" t="s">
        <v>7</v>
      </c>
      <c r="G189" s="317" t="s">
        <v>8</v>
      </c>
      <c r="H189" s="317" t="s">
        <v>9</v>
      </c>
      <c r="I189" s="317" t="s">
        <v>10</v>
      </c>
      <c r="J189" s="316" t="s">
        <v>11</v>
      </c>
      <c r="K189" s="316"/>
      <c r="L189" s="316"/>
      <c r="M189" s="316"/>
      <c r="N189" s="316"/>
      <c r="O189" s="316"/>
      <c r="P189" s="316"/>
      <c r="Q189" s="316"/>
      <c r="R189" s="316"/>
      <c r="S189" s="316"/>
      <c r="T189" s="316"/>
      <c r="U189" s="316"/>
      <c r="V189" s="316" t="s">
        <v>12</v>
      </c>
      <c r="W189" s="316"/>
      <c r="X189" s="316"/>
    </row>
    <row r="190" spans="1:24" s="64" customFormat="1" ht="23.25" customHeight="1">
      <c r="A190" s="316"/>
      <c r="B190" s="317"/>
      <c r="C190" s="317"/>
      <c r="D190" s="317"/>
      <c r="E190" s="316"/>
      <c r="F190" s="317"/>
      <c r="G190" s="317"/>
      <c r="H190" s="317"/>
      <c r="I190" s="317"/>
      <c r="J190" s="320" t="s">
        <v>13</v>
      </c>
      <c r="K190" s="320"/>
      <c r="L190" s="320"/>
      <c r="M190" s="320" t="s">
        <v>14</v>
      </c>
      <c r="N190" s="320"/>
      <c r="O190" s="320"/>
      <c r="P190" s="320" t="s">
        <v>15</v>
      </c>
      <c r="Q190" s="320"/>
      <c r="R190" s="320"/>
      <c r="S190" s="320" t="s">
        <v>16</v>
      </c>
      <c r="T190" s="320"/>
      <c r="U190" s="320"/>
      <c r="V190" s="317" t="s">
        <v>17</v>
      </c>
      <c r="W190" s="321" t="s">
        <v>18</v>
      </c>
      <c r="X190" s="321"/>
    </row>
    <row r="191" spans="1:24" s="64" customFormat="1" ht="23.25" customHeight="1">
      <c r="A191" s="316"/>
      <c r="B191" s="317"/>
      <c r="C191" s="317"/>
      <c r="D191" s="318"/>
      <c r="E191" s="319"/>
      <c r="F191" s="318"/>
      <c r="G191" s="318"/>
      <c r="H191" s="318"/>
      <c r="I191" s="318"/>
      <c r="J191" s="13">
        <v>1</v>
      </c>
      <c r="K191" s="13">
        <v>2</v>
      </c>
      <c r="L191" s="13">
        <v>3</v>
      </c>
      <c r="M191" s="13">
        <v>4</v>
      </c>
      <c r="N191" s="13">
        <v>5</v>
      </c>
      <c r="O191" s="13">
        <v>6</v>
      </c>
      <c r="P191" s="13">
        <v>7</v>
      </c>
      <c r="Q191" s="13">
        <v>8</v>
      </c>
      <c r="R191" s="13">
        <v>9</v>
      </c>
      <c r="S191" s="13">
        <v>10</v>
      </c>
      <c r="T191" s="13">
        <v>11</v>
      </c>
      <c r="U191" s="13">
        <v>12</v>
      </c>
      <c r="V191" s="317"/>
      <c r="W191" s="10" t="s">
        <v>19</v>
      </c>
      <c r="X191" s="10" t="s">
        <v>20</v>
      </c>
    </row>
    <row r="192" spans="1:24" s="64" customFormat="1" ht="138">
      <c r="A192" s="129"/>
      <c r="B192" s="298" t="s">
        <v>1105</v>
      </c>
      <c r="C192" s="298" t="s">
        <v>1106</v>
      </c>
      <c r="D192" s="298" t="s">
        <v>1107</v>
      </c>
      <c r="E192" s="298" t="s">
        <v>1108</v>
      </c>
      <c r="F192" s="298"/>
      <c r="G192" s="63" t="s">
        <v>1109</v>
      </c>
      <c r="H192" s="66" t="s">
        <v>1110</v>
      </c>
      <c r="I192" s="63" t="s">
        <v>1111</v>
      </c>
      <c r="J192" s="17"/>
      <c r="K192" s="18"/>
      <c r="L192" s="18"/>
      <c r="M192" s="18"/>
      <c r="N192" s="18"/>
      <c r="O192" s="18"/>
      <c r="P192" s="18"/>
      <c r="Q192" s="18"/>
      <c r="R192" s="18"/>
      <c r="S192" s="308"/>
      <c r="T192" s="309"/>
      <c r="U192" s="18"/>
      <c r="V192" s="67"/>
      <c r="W192" s="67"/>
      <c r="X192" s="67"/>
    </row>
    <row r="193" spans="1:24" s="64" customFormat="1" ht="207">
      <c r="A193" s="129"/>
      <c r="B193" s="299"/>
      <c r="C193" s="299"/>
      <c r="D193" s="299"/>
      <c r="E193" s="299"/>
      <c r="F193" s="299"/>
      <c r="G193" s="63" t="s">
        <v>1112</v>
      </c>
      <c r="H193" s="66" t="s">
        <v>1113</v>
      </c>
      <c r="I193" s="63" t="s">
        <v>1111</v>
      </c>
      <c r="J193" s="29"/>
      <c r="K193" s="60"/>
      <c r="L193" s="60"/>
      <c r="M193" s="60"/>
      <c r="N193" s="60"/>
      <c r="O193" s="60"/>
      <c r="P193" s="60"/>
      <c r="Q193" s="60"/>
      <c r="R193" s="60"/>
      <c r="S193" s="304"/>
      <c r="T193" s="306"/>
      <c r="U193" s="60"/>
      <c r="V193" s="55"/>
      <c r="W193" s="55"/>
      <c r="X193" s="55"/>
    </row>
    <row r="194" spans="1:24" s="64" customFormat="1" ht="86.25">
      <c r="A194" s="129"/>
      <c r="B194" s="299"/>
      <c r="C194" s="299"/>
      <c r="D194" s="299"/>
      <c r="E194" s="299"/>
      <c r="F194" s="299"/>
      <c r="G194" s="63" t="s">
        <v>1114</v>
      </c>
      <c r="H194" s="66" t="s">
        <v>1115</v>
      </c>
      <c r="I194" s="63"/>
      <c r="J194" s="57"/>
      <c r="K194" s="55"/>
      <c r="L194" s="60"/>
      <c r="M194" s="55"/>
      <c r="N194" s="55"/>
      <c r="O194" s="55"/>
      <c r="P194" s="55"/>
      <c r="Q194" s="55"/>
      <c r="R194" s="60"/>
      <c r="S194" s="50"/>
      <c r="T194" s="50"/>
      <c r="U194" s="55"/>
      <c r="V194" s="55"/>
      <c r="W194" s="55"/>
      <c r="X194" s="55"/>
    </row>
    <row r="195" spans="1:24" s="64" customFormat="1" ht="69">
      <c r="A195" s="129"/>
      <c r="B195" s="299"/>
      <c r="C195" s="299"/>
      <c r="D195" s="299"/>
      <c r="E195" s="300"/>
      <c r="F195" s="300"/>
      <c r="G195" s="63" t="s">
        <v>1116</v>
      </c>
      <c r="H195" s="66" t="s">
        <v>1117</v>
      </c>
      <c r="I195" s="63" t="s">
        <v>1118</v>
      </c>
      <c r="J195" s="57"/>
      <c r="K195" s="55"/>
      <c r="L195" s="55"/>
      <c r="M195" s="55"/>
      <c r="N195" s="60"/>
      <c r="O195" s="55"/>
      <c r="P195" s="55"/>
      <c r="Q195" s="55"/>
      <c r="R195" s="55"/>
      <c r="S195" s="55"/>
      <c r="T195" s="60"/>
      <c r="U195" s="55"/>
      <c r="V195" s="55"/>
      <c r="W195" s="66"/>
      <c r="X195" s="68"/>
    </row>
    <row r="196" spans="1:24" s="64" customFormat="1" ht="189.75">
      <c r="A196" s="129"/>
      <c r="B196" s="299"/>
      <c r="C196" s="299"/>
      <c r="D196" s="299"/>
      <c r="E196" s="298" t="s">
        <v>1119</v>
      </c>
      <c r="F196" s="298"/>
      <c r="G196" s="66" t="s">
        <v>1120</v>
      </c>
      <c r="H196" s="66" t="s">
        <v>1121</v>
      </c>
      <c r="I196" s="63" t="s">
        <v>1118</v>
      </c>
      <c r="J196" s="57"/>
      <c r="K196" s="60"/>
      <c r="L196" s="55"/>
      <c r="M196" s="55"/>
      <c r="N196" s="55"/>
      <c r="O196" s="55"/>
      <c r="P196" s="55"/>
      <c r="Q196" s="55"/>
      <c r="R196" s="55"/>
      <c r="S196" s="55"/>
      <c r="T196" s="55"/>
      <c r="U196" s="55"/>
      <c r="V196" s="55"/>
      <c r="W196" s="55"/>
      <c r="X196" s="55"/>
    </row>
    <row r="197" spans="1:24" s="64" customFormat="1" ht="69">
      <c r="A197" s="129"/>
      <c r="B197" s="299"/>
      <c r="C197" s="299"/>
      <c r="D197" s="299"/>
      <c r="E197" s="299"/>
      <c r="F197" s="299"/>
      <c r="G197" s="66" t="s">
        <v>1122</v>
      </c>
      <c r="H197" s="66" t="s">
        <v>1123</v>
      </c>
      <c r="I197" s="63" t="s">
        <v>1118</v>
      </c>
      <c r="J197" s="57"/>
      <c r="K197" s="55"/>
      <c r="L197" s="304"/>
      <c r="M197" s="305"/>
      <c r="N197" s="306"/>
      <c r="O197" s="55"/>
      <c r="P197" s="55"/>
      <c r="Q197" s="55"/>
      <c r="R197" s="55"/>
      <c r="S197" s="55"/>
      <c r="T197" s="55"/>
      <c r="U197" s="55"/>
      <c r="V197" s="55"/>
      <c r="W197" s="55"/>
      <c r="X197" s="55"/>
    </row>
    <row r="198" spans="1:24" s="64" customFormat="1" ht="69">
      <c r="A198" s="129"/>
      <c r="B198" s="299"/>
      <c r="C198" s="299"/>
      <c r="D198" s="299"/>
      <c r="E198" s="299"/>
      <c r="F198" s="299"/>
      <c r="G198" s="66" t="s">
        <v>1124</v>
      </c>
      <c r="H198" s="66" t="s">
        <v>1123</v>
      </c>
      <c r="I198" s="63" t="s">
        <v>1118</v>
      </c>
      <c r="J198" s="57"/>
      <c r="K198" s="55"/>
      <c r="L198" s="55"/>
      <c r="M198" s="55"/>
      <c r="N198" s="55"/>
      <c r="O198" s="60"/>
      <c r="P198" s="55"/>
      <c r="Q198" s="55"/>
      <c r="R198" s="55"/>
      <c r="S198" s="55"/>
      <c r="T198" s="55"/>
      <c r="U198" s="55"/>
      <c r="V198" s="55"/>
      <c r="W198" s="55"/>
      <c r="X198" s="55"/>
    </row>
    <row r="199" spans="1:24" s="64" customFormat="1" ht="189.75">
      <c r="A199" s="129"/>
      <c r="B199" s="299"/>
      <c r="C199" s="299"/>
      <c r="D199" s="299"/>
      <c r="E199" s="299"/>
      <c r="F199" s="299"/>
      <c r="G199" s="94" t="s">
        <v>1125</v>
      </c>
      <c r="H199" s="66" t="s">
        <v>1121</v>
      </c>
      <c r="I199" s="63" t="s">
        <v>1126</v>
      </c>
      <c r="J199" s="57"/>
      <c r="K199" s="60"/>
      <c r="L199" s="55"/>
      <c r="M199" s="55"/>
      <c r="N199" s="55"/>
      <c r="O199" s="55"/>
      <c r="P199" s="55"/>
      <c r="Q199" s="55"/>
      <c r="R199" s="55"/>
      <c r="S199" s="55"/>
      <c r="T199" s="55"/>
      <c r="U199" s="55"/>
      <c r="V199" s="55"/>
      <c r="W199" s="55"/>
      <c r="X199" s="55"/>
    </row>
    <row r="200" spans="1:24" s="64" customFormat="1" ht="69">
      <c r="A200" s="129"/>
      <c r="B200" s="299"/>
      <c r="C200" s="299"/>
      <c r="D200" s="299"/>
      <c r="E200" s="299"/>
      <c r="F200" s="299"/>
      <c r="G200" s="66" t="s">
        <v>1127</v>
      </c>
      <c r="H200" s="66" t="s">
        <v>1123</v>
      </c>
      <c r="I200" s="63" t="s">
        <v>1126</v>
      </c>
      <c r="J200" s="57"/>
      <c r="K200" s="55"/>
      <c r="L200" s="304"/>
      <c r="M200" s="305"/>
      <c r="N200" s="306"/>
      <c r="O200" s="55"/>
      <c r="P200" s="55"/>
      <c r="Q200" s="55"/>
      <c r="R200" s="55"/>
      <c r="S200" s="55"/>
      <c r="T200" s="55"/>
      <c r="U200" s="55"/>
      <c r="V200" s="55"/>
      <c r="W200" s="55"/>
      <c r="X200" s="55"/>
    </row>
    <row r="201" spans="1:24" s="64" customFormat="1" ht="69">
      <c r="A201" s="129"/>
      <c r="B201" s="299"/>
      <c r="C201" s="299"/>
      <c r="D201" s="299"/>
      <c r="E201" s="299"/>
      <c r="F201" s="299"/>
      <c r="G201" s="66" t="s">
        <v>1124</v>
      </c>
      <c r="H201" s="66" t="s">
        <v>1123</v>
      </c>
      <c r="I201" s="63" t="s">
        <v>1126</v>
      </c>
      <c r="J201" s="57"/>
      <c r="K201" s="55"/>
      <c r="L201" s="55"/>
      <c r="M201" s="55"/>
      <c r="N201" s="55"/>
      <c r="O201" s="60"/>
      <c r="P201" s="55"/>
      <c r="Q201" s="55"/>
      <c r="R201" s="55"/>
      <c r="S201" s="55"/>
      <c r="T201" s="55"/>
      <c r="U201" s="55"/>
      <c r="V201" s="55"/>
      <c r="W201" s="55"/>
      <c r="X201" s="55"/>
    </row>
    <row r="202" spans="1:24" s="64" customFormat="1" ht="189.75">
      <c r="A202" s="129"/>
      <c r="B202" s="299"/>
      <c r="C202" s="299"/>
      <c r="D202" s="299"/>
      <c r="E202" s="299"/>
      <c r="F202" s="299"/>
      <c r="G202" s="94" t="s">
        <v>1128</v>
      </c>
      <c r="H202" s="218" t="s">
        <v>1129</v>
      </c>
      <c r="I202" s="63" t="s">
        <v>1126</v>
      </c>
      <c r="J202" s="57"/>
      <c r="K202" s="55"/>
      <c r="L202" s="55"/>
      <c r="M202" s="304"/>
      <c r="N202" s="305"/>
      <c r="O202" s="306"/>
      <c r="P202" s="55"/>
      <c r="Q202" s="90"/>
      <c r="S202" s="90"/>
      <c r="T202" s="55"/>
      <c r="U202" s="55"/>
      <c r="V202" s="55"/>
      <c r="W202" s="55"/>
      <c r="X202" s="55"/>
    </row>
    <row r="203" spans="1:24" s="64" customFormat="1" ht="34.5">
      <c r="A203" s="129"/>
      <c r="B203" s="299"/>
      <c r="C203" s="299"/>
      <c r="D203" s="299"/>
      <c r="E203" s="299"/>
      <c r="F203" s="299"/>
      <c r="G203" s="63" t="s">
        <v>1130</v>
      </c>
      <c r="H203" s="63" t="s">
        <v>1131</v>
      </c>
      <c r="I203" s="63" t="s">
        <v>1126</v>
      </c>
      <c r="J203" s="57"/>
      <c r="K203" s="55"/>
      <c r="L203" s="55"/>
      <c r="M203" s="50"/>
      <c r="N203" s="50"/>
      <c r="O203" s="50"/>
      <c r="P203" s="60"/>
      <c r="Q203" s="55"/>
      <c r="R203" s="55"/>
      <c r="S203" s="55"/>
      <c r="T203" s="55"/>
      <c r="U203" s="55"/>
      <c r="V203" s="55"/>
      <c r="W203" s="55"/>
      <c r="X203" s="55"/>
    </row>
    <row r="204" spans="1:24" s="64" customFormat="1" ht="189.75">
      <c r="A204" s="129"/>
      <c r="B204" s="299"/>
      <c r="C204" s="299"/>
      <c r="D204" s="299"/>
      <c r="E204" s="299"/>
      <c r="F204" s="299"/>
      <c r="G204" s="94" t="s">
        <v>1132</v>
      </c>
      <c r="H204" s="63" t="s">
        <v>1129</v>
      </c>
      <c r="I204" s="63" t="s">
        <v>1126</v>
      </c>
      <c r="J204" s="57"/>
      <c r="K204" s="55"/>
      <c r="L204" s="55"/>
      <c r="M204" s="304"/>
      <c r="N204" s="305"/>
      <c r="O204" s="306"/>
      <c r="P204" s="55"/>
      <c r="Q204" s="55"/>
      <c r="R204" s="55"/>
      <c r="S204" s="55"/>
      <c r="T204" s="55"/>
      <c r="U204" s="55"/>
      <c r="V204" s="55"/>
      <c r="W204" s="55"/>
      <c r="X204" s="55"/>
    </row>
    <row r="205" spans="1:24" s="64" customFormat="1" ht="23.25" customHeight="1">
      <c r="A205" s="129"/>
      <c r="B205" s="299"/>
      <c r="C205" s="299"/>
      <c r="D205" s="299"/>
      <c r="E205" s="299"/>
      <c r="F205" s="299"/>
      <c r="G205" s="63" t="s">
        <v>1130</v>
      </c>
      <c r="H205" s="63" t="s">
        <v>1131</v>
      </c>
      <c r="I205" s="63" t="s">
        <v>1126</v>
      </c>
      <c r="J205" s="57"/>
      <c r="K205" s="55"/>
      <c r="L205" s="55"/>
      <c r="M205" s="55"/>
      <c r="N205" s="55"/>
      <c r="O205" s="55"/>
      <c r="P205" s="60"/>
      <c r="Q205" s="55"/>
      <c r="S205" s="55"/>
      <c r="T205" s="55"/>
      <c r="U205" s="55"/>
      <c r="V205" s="55"/>
      <c r="W205" s="55"/>
      <c r="X205" s="55"/>
    </row>
    <row r="206" spans="1:24" s="64" customFormat="1" ht="172.5">
      <c r="A206" s="129"/>
      <c r="B206" s="299"/>
      <c r="C206" s="299"/>
      <c r="D206" s="299"/>
      <c r="E206" s="299"/>
      <c r="F206" s="299"/>
      <c r="G206" s="94" t="s">
        <v>1133</v>
      </c>
      <c r="H206" s="107" t="s">
        <v>1134</v>
      </c>
      <c r="I206" s="25" t="s">
        <v>1135</v>
      </c>
      <c r="J206" s="57"/>
      <c r="K206" s="55"/>
      <c r="L206" s="55"/>
      <c r="M206" s="55"/>
      <c r="N206" s="55"/>
      <c r="O206" s="55"/>
      <c r="P206" s="304"/>
      <c r="Q206" s="305"/>
      <c r="R206" s="306"/>
      <c r="S206" s="55"/>
      <c r="T206" s="55"/>
      <c r="U206" s="55"/>
      <c r="V206" s="55"/>
      <c r="W206" s="55"/>
      <c r="X206" s="55"/>
    </row>
    <row r="207" spans="1:24" s="64" customFormat="1" ht="34.5">
      <c r="A207" s="129"/>
      <c r="B207" s="300"/>
      <c r="C207" s="300"/>
      <c r="D207" s="299"/>
      <c r="E207" s="300"/>
      <c r="F207" s="300"/>
      <c r="G207" s="63" t="s">
        <v>1136</v>
      </c>
      <c r="H207" s="63" t="s">
        <v>1131</v>
      </c>
      <c r="I207" s="25" t="s">
        <v>1135</v>
      </c>
      <c r="J207" s="57"/>
      <c r="K207" s="55"/>
      <c r="L207" s="55"/>
      <c r="M207" s="55"/>
      <c r="N207" s="55"/>
      <c r="O207" s="55"/>
      <c r="P207" s="55"/>
      <c r="Q207" s="55"/>
      <c r="R207" s="55"/>
      <c r="S207" s="60"/>
      <c r="T207" s="55"/>
      <c r="U207" s="55"/>
      <c r="V207" s="55"/>
      <c r="W207" s="55"/>
      <c r="X207" s="55"/>
    </row>
    <row r="208" spans="1:24" s="64" customFormat="1" ht="86.25">
      <c r="A208" s="97"/>
      <c r="B208" s="298" t="s">
        <v>1137</v>
      </c>
      <c r="C208" s="298" t="s">
        <v>1138</v>
      </c>
      <c r="D208" s="299"/>
      <c r="E208" s="66" t="s">
        <v>1139</v>
      </c>
      <c r="F208" s="66"/>
      <c r="G208" s="63" t="s">
        <v>1140</v>
      </c>
      <c r="H208" s="63" t="s">
        <v>1141</v>
      </c>
      <c r="I208" s="63" t="s">
        <v>1126</v>
      </c>
      <c r="J208" s="55"/>
      <c r="K208" s="55"/>
      <c r="L208" s="60"/>
      <c r="M208" s="60"/>
      <c r="N208" s="60"/>
      <c r="O208" s="60"/>
      <c r="P208" s="60"/>
      <c r="Q208" s="60"/>
      <c r="R208" s="60"/>
      <c r="S208" s="60"/>
      <c r="T208" s="60"/>
      <c r="U208" s="60"/>
      <c r="V208" s="55"/>
      <c r="W208" s="55"/>
      <c r="X208" s="55"/>
    </row>
    <row r="209" spans="1:24" s="64" customFormat="1" ht="51.75">
      <c r="A209" s="97"/>
      <c r="B209" s="299"/>
      <c r="C209" s="299"/>
      <c r="D209" s="299"/>
      <c r="E209" s="310" t="s">
        <v>1142</v>
      </c>
      <c r="F209" s="310"/>
      <c r="G209" s="25" t="s">
        <v>1143</v>
      </c>
      <c r="H209" s="25" t="s">
        <v>1144</v>
      </c>
      <c r="I209" s="63" t="s">
        <v>1145</v>
      </c>
      <c r="J209" s="156"/>
      <c r="K209" s="156"/>
      <c r="L209" s="58"/>
      <c r="M209" s="55"/>
      <c r="N209" s="55"/>
      <c r="O209" s="55"/>
      <c r="P209" s="55"/>
      <c r="Q209" s="55"/>
      <c r="R209" s="55"/>
      <c r="S209" s="55"/>
      <c r="T209" s="55"/>
      <c r="U209" s="55"/>
      <c r="V209" s="55"/>
      <c r="W209" s="55"/>
      <c r="X209" s="55"/>
    </row>
    <row r="210" spans="1:24" s="64" customFormat="1" ht="51.75">
      <c r="A210" s="55"/>
      <c r="B210" s="299"/>
      <c r="C210" s="299"/>
      <c r="D210" s="299"/>
      <c r="E210" s="310"/>
      <c r="F210" s="310"/>
      <c r="G210" s="63" t="s">
        <v>1146</v>
      </c>
      <c r="H210" s="63" t="s">
        <v>1147</v>
      </c>
      <c r="I210" s="63" t="s">
        <v>1145</v>
      </c>
      <c r="J210" s="55"/>
      <c r="K210" s="55"/>
      <c r="L210" s="55"/>
      <c r="M210" s="304"/>
      <c r="N210" s="305"/>
      <c r="O210" s="306"/>
      <c r="P210" s="55"/>
      <c r="Q210" s="55"/>
      <c r="R210" s="55"/>
      <c r="S210" s="55"/>
      <c r="T210" s="55"/>
      <c r="U210" s="55"/>
      <c r="V210" s="55"/>
      <c r="W210" s="55"/>
      <c r="X210" s="55"/>
    </row>
    <row r="211" spans="1:24" s="64" customFormat="1" ht="51.75">
      <c r="A211" s="55"/>
      <c r="B211" s="299"/>
      <c r="C211" s="299"/>
      <c r="D211" s="299"/>
      <c r="E211" s="310"/>
      <c r="F211" s="310"/>
      <c r="G211" s="63" t="s">
        <v>1148</v>
      </c>
      <c r="H211" s="63" t="s">
        <v>1149</v>
      </c>
      <c r="I211" s="63" t="s">
        <v>1145</v>
      </c>
      <c r="J211" s="55"/>
      <c r="K211" s="55"/>
      <c r="L211" s="55"/>
      <c r="M211" s="55"/>
      <c r="N211" s="55"/>
      <c r="O211" s="55"/>
      <c r="P211" s="304"/>
      <c r="Q211" s="305"/>
      <c r="R211" s="306"/>
      <c r="S211" s="55"/>
      <c r="T211" s="55"/>
      <c r="U211" s="55"/>
      <c r="V211" s="55"/>
      <c r="W211" s="55"/>
      <c r="X211" s="55"/>
    </row>
    <row r="212" spans="1:24" s="64" customFormat="1" ht="69">
      <c r="A212" s="55"/>
      <c r="B212" s="299"/>
      <c r="C212" s="299"/>
      <c r="D212" s="299"/>
      <c r="E212" s="310"/>
      <c r="F212" s="310"/>
      <c r="G212" s="63" t="s">
        <v>1150</v>
      </c>
      <c r="H212" s="63" t="s">
        <v>1141</v>
      </c>
      <c r="I212" s="63" t="s">
        <v>1145</v>
      </c>
      <c r="J212" s="55"/>
      <c r="K212" s="55"/>
      <c r="L212" s="55"/>
      <c r="M212" s="55"/>
      <c r="N212" s="55"/>
      <c r="O212" s="55"/>
      <c r="P212" s="55"/>
      <c r="Q212" s="55"/>
      <c r="R212" s="55"/>
      <c r="S212" s="60"/>
      <c r="T212" s="60"/>
      <c r="U212" s="60"/>
      <c r="V212" s="55"/>
      <c r="W212" s="55"/>
      <c r="X212" s="55"/>
    </row>
    <row r="213" spans="1:24" s="64" customFormat="1" ht="86.25">
      <c r="A213" s="55"/>
      <c r="B213" s="299"/>
      <c r="C213" s="299"/>
      <c r="D213" s="299"/>
      <c r="E213" s="298" t="s">
        <v>1151</v>
      </c>
      <c r="F213" s="298"/>
      <c r="G213" s="25" t="s">
        <v>1152</v>
      </c>
      <c r="H213" s="63" t="s">
        <v>1153</v>
      </c>
      <c r="I213" s="63" t="s">
        <v>1145</v>
      </c>
      <c r="J213" s="304"/>
      <c r="K213" s="305"/>
      <c r="L213" s="306"/>
      <c r="M213" s="55"/>
      <c r="N213" s="55"/>
      <c r="O213" s="55"/>
      <c r="P213" s="55"/>
      <c r="Q213" s="55"/>
      <c r="R213" s="55"/>
      <c r="S213" s="55"/>
      <c r="T213" s="55"/>
      <c r="U213" s="55"/>
      <c r="V213" s="55"/>
      <c r="W213" s="55"/>
      <c r="X213" s="55"/>
    </row>
    <row r="214" spans="1:24" s="64" customFormat="1" ht="51.75">
      <c r="A214" s="55"/>
      <c r="B214" s="299"/>
      <c r="C214" s="299"/>
      <c r="D214" s="299"/>
      <c r="E214" s="299"/>
      <c r="F214" s="299"/>
      <c r="G214" s="63" t="s">
        <v>1154</v>
      </c>
      <c r="H214" s="63" t="s">
        <v>1155</v>
      </c>
      <c r="I214" s="63" t="s">
        <v>1145</v>
      </c>
      <c r="J214" s="55"/>
      <c r="K214" s="55"/>
      <c r="L214" s="55"/>
      <c r="M214" s="304"/>
      <c r="N214" s="305"/>
      <c r="O214" s="306"/>
      <c r="P214" s="55"/>
      <c r="Q214" s="55"/>
      <c r="R214" s="55"/>
      <c r="S214" s="55"/>
      <c r="T214" s="55"/>
      <c r="U214" s="55"/>
      <c r="V214" s="55"/>
      <c r="W214" s="55"/>
      <c r="X214" s="55"/>
    </row>
    <row r="215" spans="1:24" s="64" customFormat="1" ht="34.5">
      <c r="A215" s="55"/>
      <c r="B215" s="299"/>
      <c r="C215" s="299"/>
      <c r="D215" s="299"/>
      <c r="E215" s="299"/>
      <c r="F215" s="299"/>
      <c r="G215" s="63" t="s">
        <v>1156</v>
      </c>
      <c r="H215" s="63" t="s">
        <v>1157</v>
      </c>
      <c r="I215" s="63" t="s">
        <v>1145</v>
      </c>
      <c r="J215" s="55"/>
      <c r="K215" s="55"/>
      <c r="L215" s="55"/>
      <c r="M215" s="55"/>
      <c r="N215" s="55"/>
      <c r="O215" s="55"/>
      <c r="P215" s="60"/>
      <c r="Q215" s="55"/>
      <c r="R215" s="55"/>
      <c r="S215" s="55"/>
      <c r="T215" s="55"/>
      <c r="U215" s="55"/>
      <c r="V215" s="55"/>
      <c r="W215" s="55"/>
      <c r="X215" s="55"/>
    </row>
    <row r="216" spans="1:24" s="64" customFormat="1" ht="34.5">
      <c r="A216" s="55"/>
      <c r="B216" s="299"/>
      <c r="C216" s="299"/>
      <c r="D216" s="299"/>
      <c r="E216" s="300"/>
      <c r="F216" s="300"/>
      <c r="G216" s="63" t="s">
        <v>1158</v>
      </c>
      <c r="H216" s="63" t="s">
        <v>1159</v>
      </c>
      <c r="I216" s="63" t="s">
        <v>1145</v>
      </c>
      <c r="J216" s="55"/>
      <c r="K216" s="55"/>
      <c r="L216" s="55"/>
      <c r="M216" s="55"/>
      <c r="N216" s="55"/>
      <c r="O216" s="55"/>
      <c r="P216" s="55"/>
      <c r="Q216" s="60"/>
      <c r="R216" s="60"/>
      <c r="S216" s="60"/>
      <c r="T216" s="60"/>
      <c r="U216" s="60"/>
      <c r="V216" s="55"/>
      <c r="W216" s="55"/>
      <c r="X216" s="55"/>
    </row>
    <row r="217" spans="1:24" s="64" customFormat="1" ht="120.75">
      <c r="A217" s="55"/>
      <c r="B217" s="299"/>
      <c r="C217" s="299"/>
      <c r="D217" s="299"/>
      <c r="E217" s="298" t="s">
        <v>1160</v>
      </c>
      <c r="F217" s="301"/>
      <c r="G217" s="94" t="s">
        <v>1161</v>
      </c>
      <c r="H217" s="56" t="s">
        <v>1141</v>
      </c>
      <c r="I217" s="63" t="s">
        <v>1145</v>
      </c>
      <c r="J217" s="55"/>
      <c r="K217" s="55"/>
      <c r="L217" s="55"/>
      <c r="M217" s="29"/>
      <c r="N217" s="55"/>
      <c r="O217" s="55"/>
      <c r="P217" s="55"/>
      <c r="Q217" s="55"/>
      <c r="R217" s="55"/>
      <c r="S217" s="60"/>
      <c r="T217" s="55"/>
      <c r="U217" s="55"/>
      <c r="V217" s="55"/>
      <c r="W217" s="55"/>
      <c r="X217" s="55"/>
    </row>
    <row r="218" spans="1:24" s="64" customFormat="1" ht="23.25" customHeight="1">
      <c r="A218" s="55"/>
      <c r="B218" s="299"/>
      <c r="C218" s="299"/>
      <c r="D218" s="299"/>
      <c r="E218" s="299"/>
      <c r="F218" s="302"/>
      <c r="G218" s="160" t="s">
        <v>1162</v>
      </c>
      <c r="H218" s="56" t="s">
        <v>1141</v>
      </c>
      <c r="I218" s="63" t="s">
        <v>1145</v>
      </c>
      <c r="J218" s="304"/>
      <c r="K218" s="305"/>
      <c r="L218" s="306"/>
      <c r="M218" s="55"/>
      <c r="N218" s="55"/>
      <c r="O218" s="55"/>
      <c r="P218" s="55"/>
      <c r="Q218" s="55"/>
      <c r="R218" s="55"/>
      <c r="S218" s="55"/>
      <c r="T218" s="55"/>
      <c r="U218" s="55"/>
      <c r="V218" s="55"/>
      <c r="W218" s="55"/>
      <c r="X218" s="55"/>
    </row>
    <row r="219" spans="1:24" s="64" customFormat="1" ht="86.25">
      <c r="A219" s="55"/>
      <c r="B219" s="299"/>
      <c r="C219" s="299"/>
      <c r="D219" s="299"/>
      <c r="E219" s="299"/>
      <c r="F219" s="302"/>
      <c r="G219" s="160" t="s">
        <v>1163</v>
      </c>
      <c r="H219" s="56" t="s">
        <v>1141</v>
      </c>
      <c r="I219" s="63" t="s">
        <v>1145</v>
      </c>
      <c r="J219" s="50"/>
      <c r="K219" s="50"/>
      <c r="L219" s="50"/>
      <c r="M219" s="55"/>
      <c r="N219" s="55"/>
      <c r="O219" s="55"/>
      <c r="P219" s="304"/>
      <c r="Q219" s="305"/>
      <c r="R219" s="306"/>
      <c r="S219" s="55"/>
      <c r="T219" s="55"/>
      <c r="U219" s="55"/>
      <c r="V219" s="55"/>
      <c r="W219" s="55"/>
      <c r="X219" s="55"/>
    </row>
    <row r="220" spans="1:24" s="64" customFormat="1" ht="241.5">
      <c r="A220" s="55"/>
      <c r="B220" s="299"/>
      <c r="C220" s="299"/>
      <c r="D220" s="299"/>
      <c r="E220" s="299"/>
      <c r="F220" s="302"/>
      <c r="G220" s="94" t="s">
        <v>1164</v>
      </c>
      <c r="H220" s="56" t="s">
        <v>1141</v>
      </c>
      <c r="I220" s="63" t="s">
        <v>1145</v>
      </c>
      <c r="J220" s="55"/>
      <c r="K220" s="55"/>
      <c r="L220" s="55"/>
      <c r="M220" s="304"/>
      <c r="N220" s="305"/>
      <c r="O220" s="306"/>
      <c r="P220" s="55"/>
      <c r="Q220" s="55"/>
      <c r="R220" s="55"/>
      <c r="S220" s="55"/>
      <c r="T220" s="55"/>
      <c r="U220" s="55"/>
      <c r="V220" s="55"/>
      <c r="W220" s="55"/>
      <c r="X220" s="55"/>
    </row>
    <row r="221" spans="1:24" s="64" customFormat="1" ht="23.25" customHeight="1">
      <c r="A221" s="55"/>
      <c r="B221" s="299"/>
      <c r="C221" s="299"/>
      <c r="D221" s="299"/>
      <c r="E221" s="299"/>
      <c r="F221" s="302"/>
      <c r="G221" s="79" t="s">
        <v>1165</v>
      </c>
      <c r="H221" s="56" t="s">
        <v>1141</v>
      </c>
      <c r="I221" s="63" t="s">
        <v>1145</v>
      </c>
      <c r="J221" s="55"/>
      <c r="K221" s="55"/>
      <c r="L221" s="55"/>
      <c r="M221" s="50"/>
      <c r="N221" s="50"/>
      <c r="O221" s="50"/>
      <c r="P221" s="55"/>
      <c r="Q221" s="55"/>
      <c r="R221" s="55"/>
      <c r="S221" s="198"/>
      <c r="T221" s="199"/>
      <c r="U221" s="200"/>
      <c r="V221" s="55"/>
      <c r="W221" s="55"/>
      <c r="X221" s="55"/>
    </row>
    <row r="222" spans="1:24" s="64" customFormat="1" ht="120.75">
      <c r="A222" s="55"/>
      <c r="B222" s="20"/>
      <c r="C222" s="24"/>
      <c r="D222" s="24"/>
      <c r="E222" s="298" t="s">
        <v>1166</v>
      </c>
      <c r="F222" s="301"/>
      <c r="G222" s="63" t="s">
        <v>1167</v>
      </c>
      <c r="H222" s="56" t="s">
        <v>1121</v>
      </c>
      <c r="I222" s="63" t="s">
        <v>1145</v>
      </c>
      <c r="J222" s="55"/>
      <c r="K222" s="55"/>
      <c r="L222" s="304"/>
      <c r="M222" s="306"/>
      <c r="N222" s="50"/>
      <c r="O222" s="50"/>
      <c r="P222" s="55"/>
      <c r="Q222" s="55"/>
      <c r="R222" s="55"/>
      <c r="S222" s="55"/>
      <c r="T222" s="55"/>
      <c r="U222" s="55"/>
      <c r="V222" s="55"/>
      <c r="W222" s="55"/>
      <c r="X222" s="55"/>
    </row>
    <row r="223" spans="1:24" s="64" customFormat="1" ht="51.75">
      <c r="A223" s="55"/>
      <c r="B223" s="20"/>
      <c r="C223" s="24"/>
      <c r="D223" s="24"/>
      <c r="E223" s="299"/>
      <c r="F223" s="302"/>
      <c r="G223" s="63" t="s">
        <v>1168</v>
      </c>
      <c r="H223" s="56" t="s">
        <v>1169</v>
      </c>
      <c r="I223" s="63" t="s">
        <v>1145</v>
      </c>
      <c r="J223" s="55"/>
      <c r="K223" s="55"/>
      <c r="L223" s="55"/>
      <c r="M223" s="304"/>
      <c r="N223" s="305"/>
      <c r="O223" s="305"/>
      <c r="P223" s="306"/>
      <c r="Q223" s="55"/>
      <c r="R223" s="55"/>
      <c r="S223" s="55"/>
      <c r="T223" s="55"/>
      <c r="U223" s="55"/>
      <c r="V223" s="55"/>
      <c r="W223" s="55"/>
      <c r="X223" s="55"/>
    </row>
    <row r="224" spans="1:24" s="64" customFormat="1" ht="86.25">
      <c r="A224" s="55"/>
      <c r="B224" s="20"/>
      <c r="C224" s="24"/>
      <c r="D224" s="24"/>
      <c r="E224" s="299"/>
      <c r="F224" s="302"/>
      <c r="G224" s="63" t="s">
        <v>1170</v>
      </c>
      <c r="H224" s="56" t="s">
        <v>1171</v>
      </c>
      <c r="I224" s="63" t="s">
        <v>1145</v>
      </c>
      <c r="J224" s="55"/>
      <c r="K224" s="55"/>
      <c r="L224" s="55"/>
      <c r="M224" s="50"/>
      <c r="N224" s="50"/>
      <c r="O224" s="50"/>
      <c r="P224" s="60"/>
      <c r="Q224" s="55"/>
      <c r="R224" s="55"/>
      <c r="S224" s="55"/>
      <c r="T224" s="55"/>
      <c r="U224" s="55"/>
      <c r="V224" s="55"/>
      <c r="W224" s="55"/>
      <c r="X224" s="55"/>
    </row>
    <row r="225" spans="1:24" s="64" customFormat="1" ht="103.5">
      <c r="A225" s="55"/>
      <c r="B225" s="20"/>
      <c r="C225" s="24"/>
      <c r="D225" s="24"/>
      <c r="E225" s="300"/>
      <c r="F225" s="303"/>
      <c r="G225" s="63" t="s">
        <v>1172</v>
      </c>
      <c r="H225" s="56" t="s">
        <v>1121</v>
      </c>
      <c r="I225" s="63" t="s">
        <v>1145</v>
      </c>
      <c r="J225" s="55"/>
      <c r="K225" s="55"/>
      <c r="L225" s="55"/>
      <c r="M225" s="50"/>
      <c r="N225" s="50"/>
      <c r="O225" s="50"/>
      <c r="P225" s="304"/>
      <c r="Q225" s="306"/>
      <c r="R225" s="55"/>
      <c r="S225" s="55"/>
      <c r="T225" s="55"/>
      <c r="U225" s="55"/>
      <c r="V225" s="55"/>
      <c r="W225" s="55"/>
      <c r="X225" s="55"/>
    </row>
    <row r="226" spans="1:24" s="64" customFormat="1" ht="51.75">
      <c r="A226" s="55"/>
      <c r="B226" s="55"/>
      <c r="C226" s="55"/>
      <c r="D226" s="55"/>
      <c r="E226" s="298" t="s">
        <v>1173</v>
      </c>
      <c r="F226" s="301"/>
      <c r="G226" s="63" t="s">
        <v>1174</v>
      </c>
      <c r="H226" s="56" t="s">
        <v>1175</v>
      </c>
      <c r="I226" s="55" t="s">
        <v>1126</v>
      </c>
      <c r="J226" s="55"/>
      <c r="K226" s="55"/>
      <c r="L226" s="55"/>
      <c r="M226" s="55"/>
      <c r="N226" s="55"/>
      <c r="O226" s="304"/>
      <c r="P226" s="305"/>
      <c r="Q226" s="306"/>
      <c r="R226" s="55"/>
      <c r="S226" s="55"/>
      <c r="T226" s="55"/>
      <c r="U226" s="55"/>
      <c r="V226" s="55"/>
      <c r="W226" s="55"/>
      <c r="X226" s="55"/>
    </row>
    <row r="227" spans="1:24" s="64" customFormat="1" ht="51.75">
      <c r="A227" s="55"/>
      <c r="B227" s="55"/>
      <c r="C227" s="55"/>
      <c r="D227" s="55"/>
      <c r="E227" s="299"/>
      <c r="F227" s="302"/>
      <c r="G227" s="63" t="s">
        <v>1176</v>
      </c>
      <c r="H227" s="56" t="s">
        <v>1177</v>
      </c>
      <c r="I227" s="55" t="s">
        <v>1126</v>
      </c>
      <c r="J227" s="55"/>
      <c r="K227" s="55"/>
      <c r="L227" s="55"/>
      <c r="M227" s="55"/>
      <c r="N227" s="55"/>
      <c r="O227" s="55"/>
      <c r="P227" s="55"/>
      <c r="Q227" s="55"/>
      <c r="R227" s="304"/>
      <c r="S227" s="305"/>
      <c r="T227" s="306"/>
      <c r="U227" s="55"/>
      <c r="V227" s="55"/>
      <c r="W227" s="55"/>
      <c r="X227" s="55"/>
    </row>
    <row r="228" spans="1:24" s="64" customFormat="1" ht="51.75">
      <c r="A228" s="55"/>
      <c r="B228" s="55"/>
      <c r="C228" s="55"/>
      <c r="D228" s="55"/>
      <c r="E228" s="299"/>
      <c r="F228" s="302"/>
      <c r="G228" s="63" t="s">
        <v>1178</v>
      </c>
      <c r="H228" s="56" t="s">
        <v>1179</v>
      </c>
      <c r="I228" s="55" t="s">
        <v>1126</v>
      </c>
      <c r="J228" s="55"/>
      <c r="K228" s="55"/>
      <c r="L228" s="55"/>
      <c r="M228" s="55"/>
      <c r="N228" s="55"/>
      <c r="O228" s="55"/>
      <c r="P228" s="55"/>
      <c r="Q228" s="55"/>
      <c r="R228" s="55"/>
      <c r="S228" s="55"/>
      <c r="T228" s="304"/>
      <c r="U228" s="306"/>
      <c r="V228" s="55"/>
      <c r="W228" s="55"/>
      <c r="X228" s="55"/>
    </row>
    <row r="229" spans="1:24" s="64" customFormat="1" ht="51.75">
      <c r="A229" s="55"/>
      <c r="B229" s="55"/>
      <c r="C229" s="55"/>
      <c r="D229" s="55"/>
      <c r="E229" s="300"/>
      <c r="F229" s="303"/>
      <c r="G229" s="63" t="s">
        <v>1180</v>
      </c>
      <c r="H229" s="56" t="s">
        <v>1179</v>
      </c>
      <c r="I229" s="55" t="s">
        <v>1126</v>
      </c>
      <c r="J229" s="55"/>
      <c r="K229" s="55"/>
      <c r="L229" s="55"/>
      <c r="M229" s="55"/>
      <c r="N229" s="55"/>
      <c r="O229" s="55"/>
      <c r="P229" s="55"/>
      <c r="Q229" s="55"/>
      <c r="R229" s="55"/>
      <c r="S229" s="55"/>
      <c r="T229" s="304"/>
      <c r="U229" s="306"/>
      <c r="V229" s="55"/>
      <c r="W229" s="55"/>
      <c r="X229" s="55"/>
    </row>
    <row r="230" spans="1:24" s="64" customFormat="1" ht="51.75">
      <c r="A230" s="55"/>
      <c r="B230" s="55"/>
      <c r="C230" s="55"/>
      <c r="D230" s="55"/>
      <c r="E230" s="63" t="s">
        <v>1181</v>
      </c>
      <c r="F230" s="56"/>
      <c r="G230" s="63" t="s">
        <v>1182</v>
      </c>
      <c r="H230" s="56" t="s">
        <v>1183</v>
      </c>
      <c r="I230" s="55" t="s">
        <v>1126</v>
      </c>
      <c r="J230" s="307"/>
      <c r="K230" s="307"/>
      <c r="L230" s="307"/>
      <c r="M230" s="307"/>
      <c r="N230" s="307"/>
      <c r="O230" s="307"/>
      <c r="P230" s="55"/>
      <c r="Q230" s="55"/>
      <c r="R230" s="55"/>
      <c r="S230" s="55"/>
      <c r="T230" s="55"/>
      <c r="U230" s="55"/>
      <c r="V230" s="55"/>
      <c r="W230" s="55"/>
      <c r="X230" s="55"/>
    </row>
  </sheetData>
  <mergeCells count="309">
    <mergeCell ref="A1:C4"/>
    <mergeCell ref="D1:X2"/>
    <mergeCell ref="D3:X4"/>
    <mergeCell ref="E222:E225"/>
    <mergeCell ref="F222:F225"/>
    <mergeCell ref="L222:M222"/>
    <mergeCell ref="M223:P223"/>
    <mergeCell ref="P225:Q225"/>
    <mergeCell ref="B192:B207"/>
    <mergeCell ref="C192:C207"/>
    <mergeCell ref="D192:D221"/>
    <mergeCell ref="E226:E229"/>
    <mergeCell ref="F226:F229"/>
    <mergeCell ref="O226:Q226"/>
    <mergeCell ref="B208:B221"/>
    <mergeCell ref="C208:C221"/>
    <mergeCell ref="M214:O214"/>
    <mergeCell ref="E217:E221"/>
    <mergeCell ref="F217:F221"/>
    <mergeCell ref="J218:L218"/>
    <mergeCell ref="P219:R219"/>
    <mergeCell ref="M220:O220"/>
    <mergeCell ref="R227:T227"/>
    <mergeCell ref="T228:U228"/>
    <mergeCell ref="T229:U229"/>
    <mergeCell ref="J230:K230"/>
    <mergeCell ref="L230:M230"/>
    <mergeCell ref="N230:O230"/>
    <mergeCell ref="E192:E195"/>
    <mergeCell ref="F192:F195"/>
    <mergeCell ref="S192:T192"/>
    <mergeCell ref="S193:T193"/>
    <mergeCell ref="E196:E207"/>
    <mergeCell ref="F196:F207"/>
    <mergeCell ref="L197:N197"/>
    <mergeCell ref="L200:N200"/>
    <mergeCell ref="M202:O202"/>
    <mergeCell ref="M204:O204"/>
    <mergeCell ref="P206:R206"/>
    <mergeCell ref="E209:E212"/>
    <mergeCell ref="F209:F212"/>
    <mergeCell ref="M210:O210"/>
    <mergeCell ref="P211:R211"/>
    <mergeCell ref="E213:E216"/>
    <mergeCell ref="F213:F216"/>
    <mergeCell ref="J213:L213"/>
    <mergeCell ref="A186:X186"/>
    <mergeCell ref="J188:U188"/>
    <mergeCell ref="V188:X188"/>
    <mergeCell ref="A189:A191"/>
    <mergeCell ref="B189:B191"/>
    <mergeCell ref="C189:C191"/>
    <mergeCell ref="D189:D191"/>
    <mergeCell ref="E189:E191"/>
    <mergeCell ref="F189:F191"/>
    <mergeCell ref="G189:G191"/>
    <mergeCell ref="H189:H191"/>
    <mergeCell ref="I189:I191"/>
    <mergeCell ref="J189:U189"/>
    <mergeCell ref="V189:X189"/>
    <mergeCell ref="J190:L190"/>
    <mergeCell ref="M190:O190"/>
    <mergeCell ref="P190:R190"/>
    <mergeCell ref="S190:U190"/>
    <mergeCell ref="V190:V191"/>
    <mergeCell ref="W190:X190"/>
    <mergeCell ref="E166:E170"/>
    <mergeCell ref="J166:O166"/>
    <mergeCell ref="E171:E177"/>
    <mergeCell ref="J171:O171"/>
    <mergeCell ref="M172:O172"/>
    <mergeCell ref="J174:L174"/>
    <mergeCell ref="J177:L177"/>
    <mergeCell ref="E178:E183"/>
    <mergeCell ref="A185:X185"/>
    <mergeCell ref="J152:L152"/>
    <mergeCell ref="D155:D156"/>
    <mergeCell ref="E155:E156"/>
    <mergeCell ref="E157:E158"/>
    <mergeCell ref="N157:O157"/>
    <mergeCell ref="T158:U158"/>
    <mergeCell ref="D159:D161"/>
    <mergeCell ref="E159:E161"/>
    <mergeCell ref="E162:E165"/>
    <mergeCell ref="J162:L162"/>
    <mergeCell ref="J163:L163"/>
    <mergeCell ref="J164:L164"/>
    <mergeCell ref="J165:L165"/>
    <mergeCell ref="E152:E154"/>
    <mergeCell ref="S125:U125"/>
    <mergeCell ref="E127:E128"/>
    <mergeCell ref="E129:E132"/>
    <mergeCell ref="D133:D142"/>
    <mergeCell ref="E133:E142"/>
    <mergeCell ref="J137:K137"/>
    <mergeCell ref="T140:U140"/>
    <mergeCell ref="D143:D147"/>
    <mergeCell ref="E143:E151"/>
    <mergeCell ref="M147:O147"/>
    <mergeCell ref="D148:D151"/>
    <mergeCell ref="O148:Q148"/>
    <mergeCell ref="S151:U151"/>
    <mergeCell ref="D124:D126"/>
    <mergeCell ref="E124:E126"/>
    <mergeCell ref="P115:R115"/>
    <mergeCell ref="L116:M116"/>
    <mergeCell ref="Q117:R117"/>
    <mergeCell ref="D118:D119"/>
    <mergeCell ref="E118:E119"/>
    <mergeCell ref="D120:D121"/>
    <mergeCell ref="E120:E123"/>
    <mergeCell ref="S120:U120"/>
    <mergeCell ref="T121:U121"/>
    <mergeCell ref="D122:D123"/>
    <mergeCell ref="T122:U122"/>
    <mergeCell ref="T123:U123"/>
    <mergeCell ref="G99:G101"/>
    <mergeCell ref="H99:H101"/>
    <mergeCell ref="I99:I101"/>
    <mergeCell ref="J99:U99"/>
    <mergeCell ref="V99:X99"/>
    <mergeCell ref="J100:L100"/>
    <mergeCell ref="M100:O100"/>
    <mergeCell ref="P100:R100"/>
    <mergeCell ref="S100:U100"/>
    <mergeCell ref="V100:V101"/>
    <mergeCell ref="W100:X100"/>
    <mergeCell ref="L89:N89"/>
    <mergeCell ref="O90:Q90"/>
    <mergeCell ref="E91:E94"/>
    <mergeCell ref="F91:F94"/>
    <mergeCell ref="A95:X95"/>
    <mergeCell ref="A96:X96"/>
    <mergeCell ref="J98:U98"/>
    <mergeCell ref="V98:X98"/>
    <mergeCell ref="A74:X74"/>
    <mergeCell ref="A75:X75"/>
    <mergeCell ref="J77:U77"/>
    <mergeCell ref="V77:X77"/>
    <mergeCell ref="A78:A80"/>
    <mergeCell ref="B78:B80"/>
    <mergeCell ref="C78:C80"/>
    <mergeCell ref="D78:D80"/>
    <mergeCell ref="E78:E80"/>
    <mergeCell ref="F78:F80"/>
    <mergeCell ref="G78:G80"/>
    <mergeCell ref="H78:H80"/>
    <mergeCell ref="I78:I80"/>
    <mergeCell ref="J78:U78"/>
    <mergeCell ref="V78:X78"/>
    <mergeCell ref="J79:L79"/>
    <mergeCell ref="M79:O79"/>
    <mergeCell ref="P79:R79"/>
    <mergeCell ref="S79:U79"/>
    <mergeCell ref="V79:V80"/>
    <mergeCell ref="W79:X79"/>
    <mergeCell ref="D65:D67"/>
    <mergeCell ref="E65:E67"/>
    <mergeCell ref="F65:F67"/>
    <mergeCell ref="M65:O65"/>
    <mergeCell ref="S65:U65"/>
    <mergeCell ref="D68:D69"/>
    <mergeCell ref="E68:E69"/>
    <mergeCell ref="F68:F69"/>
    <mergeCell ref="A73:V73"/>
    <mergeCell ref="W73:X73"/>
    <mergeCell ref="C70:C72"/>
    <mergeCell ref="E70:E72"/>
    <mergeCell ref="N58:P58"/>
    <mergeCell ref="D61:D62"/>
    <mergeCell ref="E61:E64"/>
    <mergeCell ref="F61:F64"/>
    <mergeCell ref="D63:D64"/>
    <mergeCell ref="K63:L63"/>
    <mergeCell ref="N63:O63"/>
    <mergeCell ref="D57:D60"/>
    <mergeCell ref="E57:E60"/>
    <mergeCell ref="F57:F60"/>
    <mergeCell ref="Q63:R63"/>
    <mergeCell ref="T63:U63"/>
    <mergeCell ref="M64:O64"/>
    <mergeCell ref="A40:A42"/>
    <mergeCell ref="B40:B43"/>
    <mergeCell ref="C40:C43"/>
    <mergeCell ref="D40:D43"/>
    <mergeCell ref="E40:E43"/>
    <mergeCell ref="F40:F43"/>
    <mergeCell ref="H40:H43"/>
    <mergeCell ref="I40:I43"/>
    <mergeCell ref="M41:O41"/>
    <mergeCell ref="B44:B72"/>
    <mergeCell ref="C44:C49"/>
    <mergeCell ref="D44:D47"/>
    <mergeCell ref="E44:E49"/>
    <mergeCell ref="F44:F49"/>
    <mergeCell ref="D48:D49"/>
    <mergeCell ref="C50:C56"/>
    <mergeCell ref="D50:D56"/>
    <mergeCell ref="E50:E55"/>
    <mergeCell ref="F50:F52"/>
    <mergeCell ref="F53:F56"/>
    <mergeCell ref="C57:C69"/>
    <mergeCell ref="A37:A39"/>
    <mergeCell ref="B37:B39"/>
    <mergeCell ref="C37:C39"/>
    <mergeCell ref="G37:G39"/>
    <mergeCell ref="H37:H39"/>
    <mergeCell ref="I37:I39"/>
    <mergeCell ref="J37:U37"/>
    <mergeCell ref="V37:X37"/>
    <mergeCell ref="J38:L38"/>
    <mergeCell ref="M38:O38"/>
    <mergeCell ref="P38:R38"/>
    <mergeCell ref="S38:U38"/>
    <mergeCell ref="V38:V39"/>
    <mergeCell ref="W38:X38"/>
    <mergeCell ref="H26:H29"/>
    <mergeCell ref="E30:E32"/>
    <mergeCell ref="F30:F32"/>
    <mergeCell ref="H30:H32"/>
    <mergeCell ref="I30:I32"/>
    <mergeCell ref="A33:X33"/>
    <mergeCell ref="A34:X34"/>
    <mergeCell ref="J36:U36"/>
    <mergeCell ref="V36:X36"/>
    <mergeCell ref="D104:D105"/>
    <mergeCell ref="E104:E105"/>
    <mergeCell ref="E106:E117"/>
    <mergeCell ref="D107:D108"/>
    <mergeCell ref="D81:D94"/>
    <mergeCell ref="E81:E85"/>
    <mergeCell ref="F81:F85"/>
    <mergeCell ref="E86:E90"/>
    <mergeCell ref="F86:F90"/>
    <mergeCell ref="D99:D101"/>
    <mergeCell ref="E99:E101"/>
    <mergeCell ref="F99:F101"/>
    <mergeCell ref="F12:F14"/>
    <mergeCell ref="V10:V11"/>
    <mergeCell ref="W10:X10"/>
    <mergeCell ref="A12:A18"/>
    <mergeCell ref="E102:E103"/>
    <mergeCell ref="D70:D72"/>
    <mergeCell ref="D37:D39"/>
    <mergeCell ref="F37:F39"/>
    <mergeCell ref="E37:E39"/>
    <mergeCell ref="A99:A101"/>
    <mergeCell ref="B99:B101"/>
    <mergeCell ref="C99:C101"/>
    <mergeCell ref="T19:T20"/>
    <mergeCell ref="U19:U20"/>
    <mergeCell ref="A23:A32"/>
    <mergeCell ref="B23:B32"/>
    <mergeCell ref="C23:C32"/>
    <mergeCell ref="D23:D32"/>
    <mergeCell ref="E23:E24"/>
    <mergeCell ref="F23:F24"/>
    <mergeCell ref="H23:H24"/>
    <mergeCell ref="I23:I29"/>
    <mergeCell ref="E25:E29"/>
    <mergeCell ref="F25:F29"/>
    <mergeCell ref="F15:F16"/>
    <mergeCell ref="H15:H16"/>
    <mergeCell ref="B17:B18"/>
    <mergeCell ref="J8:U8"/>
    <mergeCell ref="A9:A11"/>
    <mergeCell ref="A6:X6"/>
    <mergeCell ref="C12:C14"/>
    <mergeCell ref="D12:D14"/>
    <mergeCell ref="E12:E14"/>
    <mergeCell ref="I12:I14"/>
    <mergeCell ref="B9:B11"/>
    <mergeCell ref="C9:C11"/>
    <mergeCell ref="D9:D11"/>
    <mergeCell ref="E9:E11"/>
    <mergeCell ref="F9:F11"/>
    <mergeCell ref="G9:G11"/>
    <mergeCell ref="H9:H11"/>
    <mergeCell ref="I9:I11"/>
    <mergeCell ref="J9:U9"/>
    <mergeCell ref="V9:X9"/>
    <mergeCell ref="J10:L10"/>
    <mergeCell ref="M10:O10"/>
    <mergeCell ref="P10:R10"/>
    <mergeCell ref="S10:U10"/>
    <mergeCell ref="V8:X8"/>
    <mergeCell ref="A19:A22"/>
    <mergeCell ref="B19:B22"/>
    <mergeCell ref="C19:C22"/>
    <mergeCell ref="D19:D22"/>
    <mergeCell ref="E19:E20"/>
    <mergeCell ref="F19:F20"/>
    <mergeCell ref="H19:H20"/>
    <mergeCell ref="I19:I20"/>
    <mergeCell ref="J19:J20"/>
    <mergeCell ref="K19:K20"/>
    <mergeCell ref="L19:L20"/>
    <mergeCell ref="M19:M20"/>
    <mergeCell ref="N19:N20"/>
    <mergeCell ref="O19:O20"/>
    <mergeCell ref="P19:P20"/>
    <mergeCell ref="Q19:Q20"/>
    <mergeCell ref="R19:R20"/>
    <mergeCell ref="S19:S20"/>
    <mergeCell ref="B12:B16"/>
    <mergeCell ref="H12:H14"/>
    <mergeCell ref="C15:C16"/>
    <mergeCell ref="D15:D16"/>
    <mergeCell ref="E15:E16"/>
  </mergeCells>
  <pageMargins left="0.7" right="0.7" top="0.75" bottom="0.75" header="0.3" footer="0.3"/>
  <pageSetup scale="3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af3ffa-373d-438c-95a9-0d121ffd0561">
      <Terms xmlns="http://schemas.microsoft.com/office/infopath/2007/PartnerControls"/>
    </lcf76f155ced4ddcb4097134ff3c332f>
    <TaxCatchAll xmlns="e8aac882-6a09-450d-b22e-4c84c95a66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F9CE1B7778FCD47A11F05068CD07598" ma:contentTypeVersion="16" ma:contentTypeDescription="Crear nuevo documento." ma:contentTypeScope="" ma:versionID="37329ca218c2b90f122f3307eee89cdf">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16be8ae3e7e2a9e6f0790d4878c63025"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45B28A-046F-402F-9FDD-951B70CB41F0}">
  <ds:schemaRefs>
    <ds:schemaRef ds:uri="http://schemas.microsoft.com/sharepoint/v3/contenttype/forms"/>
  </ds:schemaRefs>
</ds:datastoreItem>
</file>

<file path=customXml/itemProps2.xml><?xml version="1.0" encoding="utf-8"?>
<ds:datastoreItem xmlns:ds="http://schemas.openxmlformats.org/officeDocument/2006/customXml" ds:itemID="{8BB2D380-7B2F-44C4-9F8B-305A63295FA2}">
  <ds:schemaRefs>
    <ds:schemaRef ds:uri="http://schemas.microsoft.com/office/2006/metadata/properties"/>
    <ds:schemaRef ds:uri="http://schemas.microsoft.com/office/infopath/2007/PartnerControls"/>
    <ds:schemaRef ds:uri="f5af3ffa-373d-438c-95a9-0d121ffd0561"/>
    <ds:schemaRef ds:uri="e8aac882-6a09-450d-b22e-4c84c95a6680"/>
  </ds:schemaRefs>
</ds:datastoreItem>
</file>

<file path=customXml/itemProps3.xml><?xml version="1.0" encoding="utf-8"?>
<ds:datastoreItem xmlns:ds="http://schemas.openxmlformats.org/officeDocument/2006/customXml" ds:itemID="{D72CAE9A-AE3F-4C17-8F31-7FAE6EC1B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3ffa-373d-438c-95a9-0d121ffd0561"/>
    <ds:schemaRef ds:uri="e8aac882-6a09-450d-b22e-4c84c95a6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PORTADA</vt:lpstr>
      <vt:lpstr>ÍNDICE</vt:lpstr>
      <vt:lpstr>DESPACHO</vt:lpstr>
      <vt:lpstr>VMP</vt:lpstr>
      <vt:lpstr>VMC</vt:lpstr>
      <vt:lpstr>VMN</vt:lpstr>
      <vt:lpstr>VMV</vt:lpstr>
      <vt:lpstr>VAF</vt:lpstr>
      <vt:lpstr>DESPACHO!Área_de_impresión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Lizbeth Mercedes Angomas</dc:creator>
  <cp:keywords/>
  <dc:description/>
  <cp:lastModifiedBy>Lizbeth Mercedes Angomas</cp:lastModifiedBy>
  <cp:revision/>
  <cp:lastPrinted>2023-02-01T18:35:07Z</cp:lastPrinted>
  <dcterms:created xsi:type="dcterms:W3CDTF">2023-01-31T15:02:32Z</dcterms:created>
  <dcterms:modified xsi:type="dcterms:W3CDTF">2023-02-01T18:53:45Z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0x010100DF9CE1B7778FCD47A11F05068CD07598</vt:lpwstr>
  </property>
  <property fmtid="{D5CDD505-2E9C-101B-9397-08002B2CF9AE}" pid="3" name="MediaServiceImageTags">
    <vt:lpwstr/>
  </property>
</Properties>
</file>