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upuesto aprobado 2024" sheetId="1" state="hidden" r:id="rId3"/>
    <sheet name="Ejec.Presupuestaria Junio 2026" sheetId="2" state="visible" r:id="rId4"/>
    <sheet name="JULIO" sheetId="3" state="hidden" r:id="rId5"/>
    <sheet name="AGOSTO" sheetId="4" state="hidden" r:id="rId6"/>
    <sheet name="SEPTIEMBRE" sheetId="5" state="hidden" r:id="rId7"/>
    <sheet name="OCTUBRE" sheetId="6" state="hidden" r:id="rId8"/>
    <sheet name="NOVIEMBRE" sheetId="7" state="hidden" r:id="rId9"/>
    <sheet name="DICIEMBRE" sheetId="8" state="hidden" r:id="rId10"/>
    <sheet name="ENERO1" sheetId="9" state="hidden" r:id="rId11"/>
  </sheets>
  <externalReferences>
    <externalReference r:id="rId12"/>
    <externalReference r:id="rId13"/>
  </externalReferences>
  <definedNames>
    <definedName function="false" hidden="false" localSheetId="3" name="_xlnm.Print_Area" vbProcedure="false">AGOSTO!$A$1:$R$104</definedName>
    <definedName function="false" hidden="false" localSheetId="7" name="_xlnm.Print_Area" vbProcedure="false">DICIEMBRE!$A$1:$R$104</definedName>
    <definedName function="false" hidden="false" localSheetId="1" name="_xlnm.Print_Area" vbProcedure="false">'Ejec.Presupuestaria Junio 2026'!$A$1:$R$106</definedName>
    <definedName function="false" hidden="false" localSheetId="8" name="_xlnm.Print_Titles" vbProcedure="false">ENERO1!$3:$9</definedName>
    <definedName function="false" hidden="true" localSheetId="8" name="_xlnm._FilterDatabase" vbProcedure="false">ENERO1!$B$12:$R$93</definedName>
    <definedName function="false" hidden="false" localSheetId="2" name="_xlnm.Print_Area" vbProcedure="false">JULIO!$A$1:$R$104</definedName>
    <definedName function="false" hidden="false" localSheetId="6" name="_xlnm.Print_Area" vbProcedure="false">NOVIEMBRE!$A$1:$R$104</definedName>
    <definedName function="false" hidden="false" localSheetId="5" name="_xlnm.Print_Area" vbProcedure="false">OCTUBRE!$A$1:$R$104</definedName>
    <definedName function="false" hidden="false" localSheetId="0" name="_xlnm.Print_Titles" vbProcedure="false">'Presupuesto aprobado 2024'!$3:$9</definedName>
    <definedName function="false" hidden="false" localSheetId="4" name="_xlnm.Print_Area" vbProcedure="false">SEPTIEMBRE!$A$1:$R$104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<sst xmlns="http://schemas.openxmlformats.org/spreadsheetml/2006/main" count="930" uniqueCount="136">
  <si>
    <t xml:space="preserve">0223 - Ministerio de la Vivienda, Hábitat y Edificaciones</t>
  </si>
  <si>
    <t xml:space="preserve">Ejecución de Gasto y Aplicaciones financieras </t>
  </si>
  <si>
    <t xml:space="preserve">Valores en  RD$</t>
  </si>
  <si>
    <t xml:space="preserve">Etiquetas de fila</t>
  </si>
  <si>
    <t xml:space="preserve"> Presupuesto Aprobado</t>
  </si>
  <si>
    <t xml:space="preserve">Presupuesto Modificado</t>
  </si>
  <si>
    <t xml:space="preserve">2-GASTOS</t>
  </si>
  <si>
    <t xml:space="preserve">2.1-REMUNERACIONES Y CONTRIBUCIONES</t>
  </si>
  <si>
    <t xml:space="preserve">2.1.1-REMUNERACIONES</t>
  </si>
  <si>
    <t xml:space="preserve">2.1.2-SOBRESUELDOS</t>
  </si>
  <si>
    <t xml:space="preserve">2.1.3-DIETAS Y GASTOS DE REPRESENTACIÓN</t>
  </si>
  <si>
    <t xml:space="preserve">2.1.4-GRATIFICACIONES Y BONIFICACIONES</t>
  </si>
  <si>
    <t xml:space="preserve">2.1.5-CONTRIBUCIONES A LA SEGURIDAD SOCIAL</t>
  </si>
  <si>
    <t xml:space="preserve">2.2-CONTRATACIÓN DE SERVICIOS</t>
  </si>
  <si>
    <t xml:space="preserve">2.2.1-SERVICIOS BÁSICOS</t>
  </si>
  <si>
    <t xml:space="preserve">2.2.2-PUBLICIDAD, IMPRESIÓN Y ENCUADERNACIÓN</t>
  </si>
  <si>
    <t xml:space="preserve">2.2.3-VIÁTICOS</t>
  </si>
  <si>
    <t xml:space="preserve">2.2.4-TRANSPORTE Y ALMACENAJE</t>
  </si>
  <si>
    <t xml:space="preserve">2.2.5-ALQUILERES Y RENTAS</t>
  </si>
  <si>
    <t xml:space="preserve">2.2.6-SEGUROS</t>
  </si>
  <si>
    <t xml:space="preserve">2.2.7-SERVICIOS DE CONSERVACIÓN, REPARACIONES MENORES E INSTALACIONES TEMPORALES</t>
  </si>
  <si>
    <t xml:space="preserve">2.2.8-OTROS SERVICIOS NO INCLUIDOS EN CONCEPTOS ANTERIORES</t>
  </si>
  <si>
    <t xml:space="preserve">2.2.9-OTRAS CONTRATACIONES DE SERVICIOS</t>
  </si>
  <si>
    <t xml:space="preserve">2.3-MATERIALES Y SUMINISTROS</t>
  </si>
  <si>
    <t xml:space="preserve">2.3.1-ALIMENTOS Y PRODUCTOS AGROFORESTALES</t>
  </si>
  <si>
    <t xml:space="preserve">2.3.2-TEXTILES Y VESTUARIOS</t>
  </si>
  <si>
    <t xml:space="preserve">2.3.3-PAPEL, CARTÓN E IMPRESOS</t>
  </si>
  <si>
    <t xml:space="preserve">2.3.4-PRODUCTOS FARMACÉUTICOS</t>
  </si>
  <si>
    <t xml:space="preserve">2.3.5-CUERO, CAUCHO Y PLÁSTICO</t>
  </si>
  <si>
    <t xml:space="preserve">2.3.6-PRODUCTOS DE MINERALES, METÁLICOS Y NO METÁLICOS</t>
  </si>
  <si>
    <t xml:space="preserve">2.3.7-COMBUSTIBLES, LUBRICANTES, PRODUCTOS QUÍMICOS Y CONEXOS</t>
  </si>
  <si>
    <t xml:space="preserve">2.3.8-GASTOS QUE SE ASIGNARAN DURANTE EL EJERCICIO (ART. 32 Y 33 LEY 423-06)</t>
  </si>
  <si>
    <t xml:space="preserve">2.3.9-PRODUCTOS Y ÚTILES VARIOS</t>
  </si>
  <si>
    <t xml:space="preserve">2.4-TRANSFERENCIAS CORRIENTES</t>
  </si>
  <si>
    <t xml:space="preserve">2.4.1-TRANSFERENCIAS CORRIENTES AL SECTOR PRIVADO</t>
  </si>
  <si>
    <t xml:space="preserve">2.4.2-TRANSFERENCIAS CORRIENTES AL GOBIERNO GENERAL NACIONAL</t>
  </si>
  <si>
    <t xml:space="preserve">2.4.3-TRANSFERENCIAS CORRIENTES A GOBIERNOS GENERALES LOCALES</t>
  </si>
  <si>
    <t xml:space="preserve">2.4.4-TRANSFERENCIAS CORRIENTES A EMPRESAS PUBLICAS NO FINANCIERAS</t>
  </si>
  <si>
    <t xml:space="preserve">2.4.5-TRANSFERENCIAS CORRIENTES A INSTITUCIONES PUBLICAS FINANCIERAS</t>
  </si>
  <si>
    <t xml:space="preserve">2.4.6-SUBVENCIONES</t>
  </si>
  <si>
    <t xml:space="preserve">2.4.7-TRANSFERENCIAS CORRIENTES AL SECTOR EXTERNO</t>
  </si>
  <si>
    <t xml:space="preserve">2.4.9-TRANFERENCIAS CORRIENTES A OTRAS INSTITUCIONES PUBLICAS</t>
  </si>
  <si>
    <t xml:space="preserve">2.5-TRANSFERENCIAS DE CAPITAL</t>
  </si>
  <si>
    <t xml:space="preserve">2.5.1-TRANSFERENCIAS DE CAPITAL AL SECTOR PUBLICO</t>
  </si>
  <si>
    <t xml:space="preserve">2.5.2-TRANSFERENCIAS DE CAPITAL AL GOBIERNO GENERAL NACIONAL</t>
  </si>
  <si>
    <t xml:space="preserve">2.5.3-TRANSFERENCIAS DE CAPITAL A GOBIERNOS GENERALES LOCALES</t>
  </si>
  <si>
    <t xml:space="preserve">2.5.4-TRANSFERENCIAS DE CAPITAL  A EMPRESAS PÚBLICAS NO FINANCIERAS</t>
  </si>
  <si>
    <t xml:space="preserve">2.5.5-TRANSFERENCIAS DE CAPITAL A INSTITUCIONES PUBLICAS FINANCIERAS</t>
  </si>
  <si>
    <t xml:space="preserve">2.5.6-TRANSFERENCIAS DE CAPITAL AL SECTOR EXTERNO</t>
  </si>
  <si>
    <t xml:space="preserve">2.5.9-TRANSFERENCIAS DE CAPITAL A OTRAS INSTITUCIONES PUBLICAS</t>
  </si>
  <si>
    <t xml:space="preserve">2.6-BIENES MUEBLES, INMUEBLES E INTANGIBLES</t>
  </si>
  <si>
    <t xml:space="preserve">2.6.1-MOBILIARIO Y EQUIPO</t>
  </si>
  <si>
    <t xml:space="preserve">2.6.2-MOBILIARIO Y EQUIPO DE AUDIO, AUDIOVISUAL, RECREATIVO Y EDUCACIONAL</t>
  </si>
  <si>
    <t xml:space="preserve">2.6.3-EQUIPO E INSTRUMENTAL, CIENTÍFICO Y LABORATORIO</t>
  </si>
  <si>
    <t xml:space="preserve">2.6.4-VEHÍCULOS Y EQUIPO DE TRANSPORTE, TRACCIÓN Y ELEVACIÓN</t>
  </si>
  <si>
    <t xml:space="preserve">2.6.5-MAQUINARIA, OTROS EQUIPOS Y HERRAMIENTAS</t>
  </si>
  <si>
    <t xml:space="preserve">2.6.6-EQUIPOS DE DEFENSA Y SEGURIDAD</t>
  </si>
  <si>
    <t xml:space="preserve">2.6.7-ACTIVOS BIOLOGICOS</t>
  </si>
  <si>
    <t xml:space="preserve">2.6.8-BIENES INTANGIBLES</t>
  </si>
  <si>
    <t xml:space="preserve">2.6.9-EDIFICIOS, ESTRUCTURAS, TIERRAS, TERRENOS Y OBJETOS DE VALOR</t>
  </si>
  <si>
    <t xml:space="preserve">2.7-OBRAS</t>
  </si>
  <si>
    <t xml:space="preserve">2.7.1-OBRAS EN EDIFICACIONES</t>
  </si>
  <si>
    <t xml:space="preserve">2.7.2-INFRAESTRUCTURA</t>
  </si>
  <si>
    <t xml:space="preserve">2.7.3-CONSTRUCCION DE BIENES CONCESIONADOS</t>
  </si>
  <si>
    <t xml:space="preserve">2.7.4-GASTOS QUE SE ASIGNARAN DURANTE EL EJERCICIO (ART. 32 Y 33 LEY 423-06)</t>
  </si>
  <si>
    <t xml:space="preserve">2.8-ADQUISICION DE ACTIVOS FINANCIEROS</t>
  </si>
  <si>
    <t xml:space="preserve">2.8.1-CONCECION DE PRESTAMOS</t>
  </si>
  <si>
    <t xml:space="preserve">2.8.2-ADQUISICION DE TITULOS VALORES REPRESENTATIVOS DE DEUDAS</t>
  </si>
  <si>
    <t xml:space="preserve">2.8.3-COMPRA DE ACCIONES Y PARTICIPACION DE CAPITAL</t>
  </si>
  <si>
    <t xml:space="preserve">2.8.4-OBLIGACIONES NEGOCIALES</t>
  </si>
  <si>
    <t xml:space="preserve">2.8.5-APORTES DE CAPITAL AL SECTOR PUBLICO</t>
  </si>
  <si>
    <t xml:space="preserve">2.9-GASTOS FINANCIEROS</t>
  </si>
  <si>
    <t xml:space="preserve">2.9.1-INTERESES DE LA DEUDA PUBLICA INTERNA</t>
  </si>
  <si>
    <t xml:space="preserve">2.9.2-INTERESES DE LA DEUDA PUBLICA EXTERNA</t>
  </si>
  <si>
    <t xml:space="preserve">2.9.3-INTERESES DE LA DEUDA COMERCIAL</t>
  </si>
  <si>
    <t xml:space="preserve">2.9.4-COMISIONES Y OTROS GASTOS BANCARIOS DE LA DEUDA PUBLICA</t>
  </si>
  <si>
    <t xml:space="preserve">2.9.5-GASTOS DE INTERESES, RECARGOS, MULTAS Y SANCIONES DE IMPUESTOS Y CONTRIBUCIONES SOCIALES</t>
  </si>
  <si>
    <t xml:space="preserve">4-APLICACIONES FINANCIERA</t>
  </si>
  <si>
    <t xml:space="preserve">4.1-INCREMENTO DE ACTIVOS FINANCIEROS</t>
  </si>
  <si>
    <t xml:space="preserve">4.1.1-INCREMENTO DE ACTIVOS FINANCIEROS CORRIENTES</t>
  </si>
  <si>
    <t xml:space="preserve">4.1.2-INCREMENTO DE ACTIVOS FINANCIEROS NO CORRIENTES</t>
  </si>
  <si>
    <t xml:space="preserve">4.2-DISMINUCION DE PASIVOS</t>
  </si>
  <si>
    <t xml:space="preserve">4.2.1-DISMINUCION DE PASIVOS CORRIENTES</t>
  </si>
  <si>
    <t xml:space="preserve">4.2.2-DISMINUCION DE PASIVOS NO CORRIENTES</t>
  </si>
  <si>
    <t xml:space="preserve">4.3-DISMINUCION DE FONDOS DE TERCEROS</t>
  </si>
  <si>
    <t xml:space="preserve">4.3.5-DISMINUCION DE DEPOSITOS FONDO DE TERCEROS</t>
  </si>
  <si>
    <t xml:space="preserve">Total general</t>
  </si>
  <si>
    <t xml:space="preserve">*NOTA</t>
  </si>
  <si>
    <r>
      <rPr>
        <b val="true"/>
        <sz val="11"/>
        <color rgb="FF000000"/>
        <rFont val="Aptos Narrow"/>
        <family val="2"/>
        <charset val="1"/>
      </rPr>
      <t xml:space="preserve">Presupuesto aprobado</t>
    </r>
    <r>
      <rPr>
        <sz val="11"/>
        <color rgb="FF000000"/>
        <rFont val="Aptos Narrow"/>
        <family val="2"/>
        <charset val="1"/>
      </rPr>
      <t xml:space="preserve">: Se refiere al presupuesto aprobado en la Ley de Presupuesto General del Estado</t>
    </r>
  </si>
  <si>
    <r>
      <rPr>
        <b val="true"/>
        <sz val="11"/>
        <color rgb="FF000000"/>
        <rFont val="Aptos Narrow"/>
        <family val="2"/>
        <charset val="1"/>
      </rPr>
      <t xml:space="preserve">Presupuesto modificado</t>
    </r>
    <r>
      <rPr>
        <sz val="11"/>
        <color rgb="FF000000"/>
        <rFont val="Aptos Narrow"/>
        <family val="2"/>
        <charset val="1"/>
      </rPr>
      <t xml:space="preserve">: Se refiere al presupuesto aprobado en caso de que el Congreso Nacional apruebe un presupuesto complementario</t>
    </r>
  </si>
  <si>
    <r>
      <rPr>
        <b val="true"/>
        <sz val="11"/>
        <color rgb="FF000000"/>
        <rFont val="Aptos Narrow"/>
        <family val="2"/>
        <charset val="1"/>
      </rPr>
      <t xml:space="preserve">Total devengado</t>
    </r>
    <r>
      <rPr>
        <sz val="11"/>
        <color rgb="FF000000"/>
        <rFont val="Aptos Narrow"/>
        <family val="2"/>
        <charset val="1"/>
      </rPr>
      <t xml:space="preserve"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</si>
  <si>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 xml:space="preserve">MINISTERIO DE LA VIVIENDA Y EDIFICACIONES</t>
  </si>
  <si>
    <t xml:space="preserve">VICEMINISTERIO ADMINISTRATIVO Y FINANCIERO</t>
  </si>
  <si>
    <t xml:space="preserve">Ejecucion de Gastos y Aplicaciones Financieras</t>
  </si>
  <si>
    <t xml:space="preserve">Valores RD$</t>
  </si>
  <si>
    <t xml:space="preserve">DETALLE</t>
  </si>
  <si>
    <t xml:space="preserve">PRESUPUESTO VIGENTE</t>
  </si>
  <si>
    <t xml:space="preserve">PRESUPUESTO MODIFICADO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</si>
  <si>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</si>
  <si>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</si>
  <si>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</si>
  <si>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</si>
  <si>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</si>
  <si>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</si>
  <si>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</si>
  <si>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</si>
  <si>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</si>
  <si>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</si>
  <si>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</si>
  <si>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</si>
  <si>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Total</t>
  </si>
  <si>
    <t xml:space="preserve">2-GASTOS </t>
  </si>
  <si>
    <t xml:space="preserve">2.3.8-GASTOS QUE SE ASIGNARÁN DURANTE EL EJERCICIO (ART. 32 Y 33 LEY 423-06)</t>
  </si>
  <si>
    <t xml:space="preserve">2.4.2-TRANSFERENCIAS CORRIENTES AL  GOBIERNO GENERAL NACIONAL</t>
  </si>
  <si>
    <t xml:space="preserve">2.4.4-TRANSFERENCIAS CORRIENTES A EMPRESAS PÚBLICAS NO FINANCIERAS</t>
  </si>
  <si>
    <t xml:space="preserve">2.4.5-TRANSFERENCIAS CORRIENTES A INSTITUCIONES PÚBLICAS FINANCIERAS</t>
  </si>
  <si>
    <t xml:space="preserve">2.4.9-TRANSFERENCIAS CORRIENTES A OTRAS INSTITUCIONES PÚBLICAS </t>
  </si>
  <si>
    <t xml:space="preserve">2.5.1-TRANSFERENCIAS DE CAPITAL AL SECTOR PRIVADO </t>
  </si>
  <si>
    <t xml:space="preserve">2.5.5-TRANSFERENCIAS DE CAPITAL A INSTITUCIONES PÚBLICAS FINANCIERAS</t>
  </si>
  <si>
    <t xml:space="preserve">2.5.9-TRANSFERENCIAS DE CAPITAL A OTRAS INSTITUCIONES PÚBLICAS</t>
  </si>
  <si>
    <t xml:space="preserve">2.6.7-ACTIVOS BIOLÓGICOS</t>
  </si>
  <si>
    <t xml:space="preserve">2.7.3-CONSTRUCCIONES EN BIENES CONCESIONADOS</t>
  </si>
  <si>
    <t xml:space="preserve">2.7.4-GASTOS QUE SE ASIGNARÁN DURANTE EL EJERCICIO PARA INVERSIÓN (ART. 32
Y 33 LEY 423-06)</t>
  </si>
  <si>
    <t xml:space="preserve">2.8-ADQUISICION DE ACTIVOS FINANCIEROS CON FINES DE POLÍTICA</t>
  </si>
  <si>
    <t xml:space="preserve">2.8.1-CONCESIÓN DE PRESTAMOS</t>
  </si>
  <si>
    <t xml:space="preserve">2.8.2-ADQUISICIÓN DE TÍTULOS VALORES REPRESENTATIVOS DE DEUDA</t>
  </si>
  <si>
    <t xml:space="preserve">2.8.3-COMPRA DE ACCIONES Y PARTICIPACIONES DE CAPITAL</t>
  </si>
  <si>
    <t xml:space="preserve">2.8.5-APORTES DE CAPITAL AL SECTOR PÚBLICO</t>
  </si>
  <si>
    <t xml:space="preserve">2.9.1-INTERESES DE LA DEUDA PÚBLICA INTERNA</t>
  </si>
  <si>
    <t xml:space="preserve">2.9.2-INTERESES DE LA DEUDA PÚBLICA EXTERNA</t>
  </si>
  <si>
    <t xml:space="preserve">2.9.4-COMISIONES Y OTROS GASTOS BANCARIOS DE LA DEUDA PÚBLICA</t>
  </si>
  <si>
    <t xml:space="preserve">2.9.5-GASTOS DE INTERESES, RECARGOS, MULTAS Y SANCIONES DE IMPUESTOS Y
CONTRIBUCIONES SOCIALES </t>
  </si>
  <si>
    <t xml:space="preserve">4-APLICACIONES FINANCIERAS</t>
  </si>
  <si>
    <t xml:space="preserve">4.2.2-DISMINUCION DE PASIVOSNO CORRIENTES</t>
  </si>
  <si>
    <t xml:space="preserve">4.3.5-DISMINUCION DEPOSITOS FONDOS DE TERCEROS</t>
  </si>
  <si>
    <t xml:space="preserve">Fuente reporte del (SIGEF)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</si>
</sst>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#,##0.00"/>
    <numFmt numFmtId="167" formatCode="#,##0.0000000"/>
  </numFmts>
  <fonts count="23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2"/>
      <color rgb="FF000000"/>
      <name val="Aptos Narrow"/>
      <family val="2"/>
      <charset val="1"/>
    </font>
    <font>
      <sz val="12"/>
      <color theme="1"/>
      <name val="Aptos Narrow"/>
      <family val="2"/>
      <charset val="1"/>
    </font>
    <font>
      <sz val="12"/>
      <color rgb="FF000000"/>
      <name val="Aptos Narrow"/>
      <family val="2"/>
      <charset val="1"/>
    </font>
    <font>
      <sz val="14"/>
      <color rgb="FF00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18"/>
      <color theme="4" tint="-0.25"/>
      <name val="Aptos Narrow"/>
      <family val="2"/>
      <charset val="1"/>
    </font>
    <font>
      <b val="true"/>
      <sz val="13"/>
      <color theme="4" tint="-0.25"/>
      <name val="Aptos Narrow"/>
      <family val="2"/>
      <charset val="1"/>
    </font>
    <font>
      <b val="true"/>
      <sz val="16"/>
      <color theme="4" tint="-0.25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sz val="14"/>
      <color theme="0"/>
      <name val="Aptos Narrow"/>
      <family val="2"/>
      <charset val="1"/>
    </font>
    <font>
      <sz val="11"/>
      <color theme="0"/>
      <name val="Aptos Narrow"/>
      <family val="2"/>
      <charset val="1"/>
    </font>
    <font>
      <sz val="11"/>
      <color rgb="FFFF0000"/>
      <name val="Aptos Narrow"/>
      <family val="2"/>
      <charset val="1"/>
    </font>
    <font>
      <sz val="11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sz val="10"/>
      <color rgb="FF000000"/>
      <name val="Aptos Narrow"/>
      <family val="2"/>
      <charset val="1"/>
    </font>
    <font>
      <sz val="24"/>
      <color theme="1"/>
      <name val="72 Black"/>
      <family val="0"/>
    </font>
    <font>
      <sz val="24"/>
      <color rgb="FF000000"/>
      <name val="Times New Roman"/>
      <family val="0"/>
    </font>
    <font>
      <b val="true"/>
      <sz val="20"/>
      <color theme="4" tint="-0.25"/>
      <name val="Aptos Narrow"/>
      <family val="2"/>
      <charset val="1"/>
    </font>
    <font>
      <sz val="11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5"/>
        <bgColor rgb="FF156082"/>
      </patternFill>
    </fill>
    <fill>
      <patternFill patternType="solid">
        <fgColor theme="4" tint="0.3999"/>
        <bgColor rgb="FF83CBEB"/>
      </patternFill>
    </fill>
    <fill>
      <patternFill patternType="solid">
        <fgColor theme="4" tint="0.7999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theme="0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>
        <color theme="4" tint="0.7999"/>
      </bottom>
      <diagonal/>
    </border>
    <border diagonalUp="false" diagonalDown="false">
      <left/>
      <right/>
      <top/>
      <bottom style="thin">
        <color theme="4" tint="0.5999"/>
      </bottom>
      <diagonal/>
    </border>
    <border diagonalUp="false" diagonalDown="false">
      <left/>
      <right/>
      <top style="thin">
        <color theme="4" tint="0.7999"/>
      </top>
      <bottom style="thin">
        <color theme="4" tint="0.7999"/>
      </bottom>
      <diagonal/>
    </border>
    <border diagonalUp="false" diagonalDown="false">
      <left/>
      <right/>
      <top style="thin">
        <color theme="4" tint="0.7999"/>
      </top>
      <bottom style="thin">
        <color theme="4"/>
      </bottom>
      <diagonal/>
    </border>
    <border diagonalUp="false" diagonalDown="false">
      <left/>
      <right/>
      <top style="double">
        <color theme="4" tint="-0.25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 readingOrder="1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3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3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6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16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4" borderId="6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16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5" fontId="1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5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5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left" vertical="bottom" textRotation="0" wrapText="true" indent="2" shrinkToFit="false"/>
      <protection locked="true" hidden="false"/>
    </xf>
    <xf numFmtId="165" fontId="16" fillId="4" borderId="6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7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4" borderId="6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8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2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5" xfId="0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2" xfId="21"/>
  </cellStyles>
  <dxfs count="6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04862"/>
          <bgColor rgb="FF000000"/>
        </patternFill>
      </fill>
    </dxf>
    <dxf>
      <fill>
        <patternFill patternType="solid">
          <fgColor rgb="FF46B1E1"/>
          <bgColor rgb="FF000000"/>
        </patternFill>
      </fill>
    </dxf>
    <dxf>
      <fill>
        <patternFill patternType="solid">
          <fgColor rgb="FFC1E5F5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6082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BEB"/>
      <rgbColor rgb="FFFF99CC"/>
      <rgbColor rgb="FFCC99FF"/>
      <rgbColor rgb="FFFFCC99"/>
      <rgbColor rgb="FF3366FF"/>
      <rgbColor rgb="FF46B1E1"/>
      <rgbColor rgb="FF99CC00"/>
      <rgbColor rgb="FFFFCC00"/>
      <rgbColor rgb="FFFF9900"/>
      <rgbColor rgb="FFFF6600"/>
      <rgbColor rgb="FF666699"/>
      <rgbColor rgb="FF969696"/>
      <rgbColor rgb="FF104862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<Relationship Id="rId15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669240</xdr:colOff>
      <xdr:row>2</xdr:row>
      <xdr:rowOff>91440</xdr:rowOff>
    </xdr:from>
    <xdr:to>
      <xdr:col>1</xdr:col>
      <xdr:colOff>1626840</xdr:colOff>
      <xdr:row>9</xdr:row>
      <xdr:rowOff>15480</xdr:rowOff>
    </xdr:to>
    <xdr:pic>
      <xdr:nvPicPr>
        <xdr:cNvPr id="1" name="Imagen 1"/>
        <xdr:cNvPicPr/>
      </xdr:nvPicPr>
      <xdr:blipFill>
        <a:blip r:embed="rId1"/>
        <a:srcRect l="0" t="13304" r="0" b="14007"/>
        <a:stretch/>
      </xdr:blipFill>
      <xdr:spPr>
        <a:xfrm>
          <a:off x="669240" y="472320"/>
          <a:ext cx="1628280" cy="140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176760</xdr:colOff>
      <xdr:row>106</xdr:row>
      <xdr:rowOff>40680</xdr:rowOff>
    </xdr:from>
    <xdr:to>
      <xdr:col>4</xdr:col>
      <xdr:colOff>120600</xdr:colOff>
      <xdr:row>118</xdr:row>
      <xdr:rowOff>71280</xdr:rowOff>
    </xdr:to>
    <xdr:grpSp>
      <xdr:nvGrpSpPr>
        <xdr:cNvPr id="2" name="Grupo 4"/>
        <xdr:cNvGrpSpPr/>
      </xdr:nvGrpSpPr>
      <xdr:grpSpPr>
        <a:xfrm>
          <a:off x="176760" y="20794320"/>
          <a:ext cx="12090240" cy="2316600"/>
          <a:chOff x="176760" y="20794320"/>
          <a:chExt cx="12090240" cy="2316600"/>
        </a:xfrm>
      </xdr:grpSpPr>
      <xdr:pic>
        <xdr:nvPicPr>
          <xdr:cNvPr id="3" name="Imagen 2"/>
          <xdr:cNvPicPr/>
        </xdr:nvPicPr>
        <xdr:blipFill>
          <a:blip r:embed="rId2"/>
          <a:stretch/>
        </xdr:blipFill>
        <xdr:spPr>
          <a:xfrm>
            <a:off x="176760" y="20794320"/>
            <a:ext cx="12090240" cy="2316600"/>
          </a:xfrm>
          <a:prstGeom prst="rect">
            <a:avLst/>
          </a:prstGeom>
          <a:noFill/>
          <a:ln w="0">
            <a:noFill/>
          </a:ln>
        </xdr:spPr>
      </xdr:pic>
      <xdr:sp>
        <xdr:nvSpPr>
          <xdr:cNvPr id="4" name="Rectángulo 3"/>
          <xdr:cNvSpPr/>
        </xdr:nvSpPr>
        <xdr:spPr>
          <a:xfrm>
            <a:off x="4302000" y="21447720"/>
            <a:ext cx="3053520" cy="1386000"/>
          </a:xfrm>
          <a:prstGeom prst="rect">
            <a:avLst/>
          </a:prstGeom>
          <a:solidFill>
            <a:srgbClr val="FFFFFF"/>
          </a:solidFill>
          <a:ln w="19050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103</xdr:row>
      <xdr:rowOff>13680</xdr:rowOff>
    </xdr:from>
    <xdr:to>
      <xdr:col>17</xdr:col>
      <xdr:colOff>667440</xdr:colOff>
      <xdr:row>105</xdr:row>
      <xdr:rowOff>202680</xdr:rowOff>
    </xdr:to>
    <xdr:grpSp>
      <xdr:nvGrpSpPr>
        <xdr:cNvPr id="5" name="Grupo 4"/>
        <xdr:cNvGrpSpPr/>
      </xdr:nvGrpSpPr>
      <xdr:grpSpPr>
        <a:xfrm>
          <a:off x="0" y="20794680"/>
          <a:ext cx="27172440" cy="569880"/>
          <a:chOff x="0" y="20794680"/>
          <a:chExt cx="27172440" cy="569880"/>
        </a:xfrm>
      </xdr:grpSpPr>
      <xdr:sp>
        <xdr:nvSpPr>
          <xdr:cNvPr id="6" name="CuadroTexto 6"/>
          <xdr:cNvSpPr/>
        </xdr:nvSpPr>
        <xdr:spPr>
          <a:xfrm>
            <a:off x="0" y="20794680"/>
            <a:ext cx="7750440" cy="47664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Hilaria Muñoz Ventura</a:t>
            </a: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7" name="CuadroTexto 7"/>
          <xdr:cNvSpPr/>
        </xdr:nvSpPr>
        <xdr:spPr>
          <a:xfrm>
            <a:off x="18446400" y="20799360"/>
            <a:ext cx="8726040" cy="54252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Víctor Bisonó Haza</a:t>
            </a:r>
            <a:endParaRPr lang="es-DO" sz="2400" b="0" u="none" strike="noStrike">
              <a:effectLst/>
              <a:uFillTx/>
              <a:latin typeface="Times New Roman"/>
            </a:endParaRPr>
          </a:p>
          <a:p>
            <a:pPr algn="ctr">
              <a:lnSpc>
                <a:spcPct val="100000"/>
              </a:lnSpc>
            </a:pP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8" name="CuadroTexto 4"/>
          <xdr:cNvSpPr/>
        </xdr:nvSpPr>
        <xdr:spPr>
          <a:xfrm>
            <a:off x="8933400" y="20822040"/>
            <a:ext cx="8726400" cy="54252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Yasirys Germán Frías</a:t>
            </a:r>
            <a:endParaRPr lang="es-DO" sz="2400" b="0" u="none" strike="noStrike">
              <a:effectLst/>
              <a:uFillTx/>
              <a:latin typeface="Times New Roman"/>
            </a:endParaRPr>
          </a:p>
          <a:p>
            <a:pPr algn="ctr">
              <a:lnSpc>
                <a:spcPct val="100000"/>
              </a:lnSpc>
            </a:pP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  <xdr:twoCellAnchor editAs="twoCell">
    <xdr:from>
      <xdr:col>1</xdr:col>
      <xdr:colOff>235800</xdr:colOff>
      <xdr:row>103</xdr:row>
      <xdr:rowOff>54360</xdr:rowOff>
    </xdr:from>
    <xdr:to>
      <xdr:col>1</xdr:col>
      <xdr:colOff>4744080</xdr:colOff>
      <xdr:row>103</xdr:row>
      <xdr:rowOff>54360</xdr:rowOff>
    </xdr:to>
    <xdr:cxnSp>
      <xdr:nvCxnSpPr>
        <xdr:cNvPr id="9" name="Conector recto 6"/>
        <xdr:cNvCxnSpPr/>
      </xdr:nvCxnSpPr>
      <xdr:spPr>
        <a:xfrm>
          <a:off x="516960" y="20835360"/>
          <a:ext cx="4508640" cy="360"/>
        </a:xfrm>
        <a:prstGeom prst="straightConnector1">
          <a:avLst/>
        </a:prstGeom>
        <a:ln w="19050">
          <a:solidFill>
            <a:srgbClr val="000000"/>
          </a:solidFill>
          <a:miter/>
        </a:ln>
      </xdr:spPr>
    </xdr:cxnSp>
    <xdr:clientData/>
  </xdr:twoCellAnchor>
  <xdr:twoCellAnchor editAs="twoCell">
    <xdr:from>
      <xdr:col>7</xdr:col>
      <xdr:colOff>925200</xdr:colOff>
      <xdr:row>103</xdr:row>
      <xdr:rowOff>6480</xdr:rowOff>
    </xdr:from>
    <xdr:to>
      <xdr:col>16</xdr:col>
      <xdr:colOff>1522800</xdr:colOff>
      <xdr:row>103</xdr:row>
      <xdr:rowOff>6480</xdr:rowOff>
    </xdr:to>
    <xdr:cxnSp>
      <xdr:nvCxnSpPr>
        <xdr:cNvPr id="10" name="Conector recto 7"/>
        <xdr:cNvCxnSpPr/>
      </xdr:nvCxnSpPr>
      <xdr:spPr>
        <a:xfrm>
          <a:off x="21488400" y="20787480"/>
          <a:ext cx="5015520" cy="360"/>
        </a:xfrm>
        <a:prstGeom prst="straightConnector1">
          <a:avLst/>
        </a:prstGeom>
        <a:ln w="19050">
          <a:solidFill>
            <a:srgbClr val="000000"/>
          </a:solidFill>
          <a:miter/>
        </a:ln>
      </xdr:spPr>
    </xdr:cxnSp>
    <xdr:clientData/>
  </xdr:twoCellAnchor>
  <xdr:twoCellAnchor editAs="twoCell">
    <xdr:from>
      <xdr:col>3</xdr:col>
      <xdr:colOff>226440</xdr:colOff>
      <xdr:row>103</xdr:row>
      <xdr:rowOff>61200</xdr:rowOff>
    </xdr:from>
    <xdr:to>
      <xdr:col>5</xdr:col>
      <xdr:colOff>1115280</xdr:colOff>
      <xdr:row>103</xdr:row>
      <xdr:rowOff>61200</xdr:rowOff>
    </xdr:to>
    <xdr:cxnSp>
      <xdr:nvCxnSpPr>
        <xdr:cNvPr id="11" name="Conector recto 8"/>
        <xdr:cNvCxnSpPr/>
      </xdr:nvCxnSpPr>
      <xdr:spPr>
        <a:xfrm>
          <a:off x="8336160" y="20842200"/>
          <a:ext cx="10122480" cy="360"/>
        </a:xfrm>
        <a:prstGeom prst="straightConnector1">
          <a:avLst/>
        </a:prstGeom>
        <a:ln w="19050">
          <a:solidFill>
            <a:srgbClr val="000000"/>
          </a:solidFill>
          <a:miter/>
        </a:ln>
      </xdr:spPr>
    </xdr:cxnSp>
    <xdr:clientData/>
  </xdr:twoCellAnchor>
  <xdr:twoCellAnchor editAs="absolute">
    <xdr:from>
      <xdr:col>1</xdr:col>
      <xdr:colOff>273600</xdr:colOff>
      <xdr:row>1</xdr:row>
      <xdr:rowOff>83880</xdr:rowOff>
    </xdr:from>
    <xdr:to>
      <xdr:col>1</xdr:col>
      <xdr:colOff>1600920</xdr:colOff>
      <xdr:row>5</xdr:row>
      <xdr:rowOff>162000</xdr:rowOff>
    </xdr:to>
    <xdr:pic>
      <xdr:nvPicPr>
        <xdr:cNvPr id="12" name="Image 1"/>
        <xdr:cNvPicPr/>
      </xdr:nvPicPr>
      <xdr:blipFill>
        <a:blip r:embed="rId1"/>
        <a:stretch/>
      </xdr:blipFill>
      <xdr:spPr>
        <a:xfrm>
          <a:off x="554760" y="83880"/>
          <a:ext cx="1327320" cy="999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451800</xdr:colOff>
      <xdr:row>1</xdr:row>
      <xdr:rowOff>53640</xdr:rowOff>
    </xdr:from>
    <xdr:to>
      <xdr:col>1</xdr:col>
      <xdr:colOff>2130120</xdr:colOff>
      <xdr:row>6</xdr:row>
      <xdr:rowOff>243360</xdr:rowOff>
    </xdr:to>
    <xdr:pic>
      <xdr:nvPicPr>
        <xdr:cNvPr id="13" name="Imagen 1"/>
        <xdr:cNvPicPr/>
      </xdr:nvPicPr>
      <xdr:blipFill>
        <a:blip r:embed="rId1"/>
        <a:srcRect l="4885" t="12576" r="3489" b="13298"/>
        <a:stretch/>
      </xdr:blipFill>
      <xdr:spPr>
        <a:xfrm>
          <a:off x="451800" y="244080"/>
          <a:ext cx="2131560" cy="156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245520</xdr:colOff>
      <xdr:row>97</xdr:row>
      <xdr:rowOff>40680</xdr:rowOff>
    </xdr:from>
    <xdr:to>
      <xdr:col>16</xdr:col>
      <xdr:colOff>855720</xdr:colOff>
      <xdr:row>103</xdr:row>
      <xdr:rowOff>38880</xdr:rowOff>
    </xdr:to>
    <xdr:grpSp>
      <xdr:nvGrpSpPr>
        <xdr:cNvPr id="14" name="Grupo 2"/>
        <xdr:cNvGrpSpPr/>
      </xdr:nvGrpSpPr>
      <xdr:grpSpPr>
        <a:xfrm>
          <a:off x="245520" y="19457640"/>
          <a:ext cx="21754440" cy="1093680"/>
          <a:chOff x="245520" y="19457640"/>
          <a:chExt cx="21754440" cy="1093680"/>
        </a:xfrm>
      </xdr:grpSpPr>
      <xdr:pic>
        <xdr:nvPicPr>
          <xdr:cNvPr id="15" name="Imagen 3"/>
          <xdr:cNvPicPr/>
        </xdr:nvPicPr>
        <xdr:blipFill>
          <a:blip r:embed="rId2"/>
          <a:srcRect l="0" t="0" r="21558" b="0"/>
          <a:stretch/>
        </xdr:blipFill>
        <xdr:spPr>
          <a:xfrm>
            <a:off x="245520" y="19457640"/>
            <a:ext cx="21754440" cy="1093680"/>
          </a:xfrm>
          <a:prstGeom prst="rect">
            <a:avLst/>
          </a:prstGeom>
          <a:noFill/>
          <a:ln w="0">
            <a:noFill/>
          </a:ln>
        </xdr:spPr>
      </xdr:pic>
      <xdr:grpSp>
        <xdr:nvGrpSpPr>
          <xdr:cNvPr id="16" name="Grupo 4"/>
          <xdr:cNvGrpSpPr/>
        </xdr:nvGrpSpPr>
        <xdr:grpSpPr>
          <a:xfrm>
            <a:off x="776880" y="19599840"/>
            <a:ext cx="15093000" cy="721800"/>
            <a:chOff x="776880" y="19599840"/>
            <a:chExt cx="15093000" cy="721800"/>
          </a:xfrm>
        </xdr:grpSpPr>
        <xdr:sp>
          <xdr:nvSpPr>
            <xdr:cNvPr id="17" name="CuadroTexto 5"/>
            <xdr:cNvSpPr/>
          </xdr:nvSpPr>
          <xdr:spPr>
            <a:xfrm>
              <a:off x="776880" y="19666800"/>
              <a:ext cx="5654520" cy="649080"/>
            </a:xfrm>
            <a:prstGeom prst="rect">
              <a:avLst/>
            </a:prstGeom>
            <a:solidFill>
              <a:srgbClr val="FFFFFF"/>
            </a:solidFill>
            <a:ln w="9525">
              <a:noFill/>
            </a:ln>
          </xdr:spPr>
          <xdr:style>
            <a:lnRef idx="0"/>
            <a:fillRef idx="0"/>
            <a:effectRef idx="0"/>
            <a:fontRef idx="minor"/>
          </xdr:style>
          <xdr:txBody>
            <a:bodyPr horzOverflow="clip" vertOverflow="clip" lIns="90000" tIns="45000" rIns="90000" bIns="45000" anchor="t">
              <a:noAutofit/>
            </a:bodyPr>
            <a:p>
              <a:pPr algn="ctr">
                <a:lnSpc>
                  <a:spcPct val="100000"/>
                </a:lnSpc>
              </a:pPr>
              <a:r>
                <a:rPr lang="es-DO" sz="2400" b="0" u="none" strike="noStrike">
                  <a:solidFill>
                    <a:schemeClr val="dk1"/>
                  </a:solidFill>
                  <a:effectLst/>
                  <a:uFillTx/>
                  <a:latin typeface="72 Black"/>
                  <a:ea typeface="ADLaM Display"/>
                </a:rPr>
                <a:t>Lic. Hilaria Muñoz</a:t>
              </a:r>
              <a:endParaRPr lang="es-DO" sz="2400" b="0" u="none" strike="noStrike">
                <a:effectLst/>
                <a:uFillTx/>
                <a:latin typeface="Times New Roman"/>
              </a:endParaRPr>
            </a:p>
          </xdr:txBody>
        </xdr:sp>
        <xdr:sp>
          <xdr:nvSpPr>
            <xdr:cNvPr id="18" name="CuadroTexto 6"/>
            <xdr:cNvSpPr/>
          </xdr:nvSpPr>
          <xdr:spPr>
            <a:xfrm>
              <a:off x="10382400" y="19640160"/>
              <a:ext cx="5487480" cy="681480"/>
            </a:xfrm>
            <a:prstGeom prst="rect">
              <a:avLst/>
            </a:prstGeom>
            <a:solidFill>
              <a:srgbClr val="FFFFFF"/>
            </a:solidFill>
            <a:ln w="9525">
              <a:noFill/>
            </a:ln>
          </xdr:spPr>
          <xdr:style>
            <a:lnRef idx="0"/>
            <a:fillRef idx="0"/>
            <a:effectRef idx="0"/>
            <a:fontRef idx="minor"/>
          </xdr:style>
          <xdr:txBody>
            <a:bodyPr horzOverflow="clip" vertOverflow="clip" lIns="90000" tIns="45000" rIns="90000" bIns="45000" anchor="t">
              <a:noAutofit/>
            </a:bodyPr>
            <a:p>
              <a:pPr algn="ctr">
                <a:lnSpc>
                  <a:spcPct val="100000"/>
                </a:lnSpc>
              </a:pPr>
              <a:r>
                <a:rPr lang="es-DO" sz="2400" b="0" u="none" strike="noStrike">
                  <a:solidFill>
                    <a:schemeClr val="dk1"/>
                  </a:solidFill>
                  <a:effectLst/>
                  <a:uFillTx/>
                  <a:latin typeface="72 Black"/>
                  <a:ea typeface="ADLaM Display"/>
                </a:rPr>
                <a:t>Ing. Juan Julia Calac</a:t>
              </a:r>
              <a:endParaRPr lang="es-DO" sz="2400" b="0" u="none" strike="noStrike">
                <a:effectLst/>
                <a:uFillTx/>
                <a:latin typeface="Times New Roman"/>
              </a:endParaRPr>
            </a:p>
          </xdr:txBody>
        </xdr:sp>
        <xdr:sp>
          <xdr:nvSpPr>
            <xdr:cNvPr id="19" name="Rectángulo 7"/>
            <xdr:cNvSpPr/>
          </xdr:nvSpPr>
          <xdr:spPr>
            <a:xfrm>
              <a:off x="7626960" y="19599840"/>
              <a:ext cx="3215160" cy="701640"/>
            </a:xfrm>
            <a:prstGeom prst="rect">
              <a:avLst/>
            </a:prstGeom>
            <a:solidFill>
              <a:srgbClr val="FFFFFF"/>
            </a:solidFill>
            <a:ln w="1905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/>
          </xdr:style>
        </xdr:sp>
      </xdr:grpSp>
    </xdr:grpSp>
    <xdr:clientData/>
  </xdr:twoCellAnchor>
  <xdr:twoCellAnchor editAs="twoCell">
    <xdr:from>
      <xdr:col>1</xdr:col>
      <xdr:colOff>1578240</xdr:colOff>
      <xdr:row>98</xdr:row>
      <xdr:rowOff>135720</xdr:rowOff>
    </xdr:from>
    <xdr:to>
      <xdr:col>1</xdr:col>
      <xdr:colOff>5129640</xdr:colOff>
      <xdr:row>98</xdr:row>
      <xdr:rowOff>135720</xdr:rowOff>
    </xdr:to>
    <xdr:cxnSp>
      <xdr:nvCxnSpPr>
        <xdr:cNvPr id="20" name="Conector recto 8"/>
        <xdr:cNvCxnSpPr/>
      </xdr:nvCxnSpPr>
      <xdr:spPr>
        <a:xfrm>
          <a:off x="2031480" y="19743120"/>
          <a:ext cx="3551760" cy="360"/>
        </a:xfrm>
        <a:prstGeom prst="straightConnector1">
          <a:avLst/>
        </a:prstGeom>
        <a:ln w="28575">
          <a:solidFill>
            <a:srgbClr val="0E2841"/>
          </a:solidFill>
          <a:miter/>
        </a:ln>
      </xdr:spPr>
    </xdr:cxnSp>
    <xdr:clientData/>
  </xdr:twoCellAnchor>
  <xdr:twoCellAnchor editAs="twoCell">
    <xdr:from>
      <xdr:col>4</xdr:col>
      <xdr:colOff>152280</xdr:colOff>
      <xdr:row>98</xdr:row>
      <xdr:rowOff>111240</xdr:rowOff>
    </xdr:from>
    <xdr:to>
      <xdr:col>6</xdr:col>
      <xdr:colOff>1101960</xdr:colOff>
      <xdr:row>98</xdr:row>
      <xdr:rowOff>111240</xdr:rowOff>
    </xdr:to>
    <xdr:cxnSp>
      <xdr:nvCxnSpPr>
        <xdr:cNvPr id="21" name="Conector recto 9"/>
        <xdr:cNvCxnSpPr/>
      </xdr:nvCxnSpPr>
      <xdr:spPr>
        <a:xfrm>
          <a:off x="10992240" y="19718640"/>
          <a:ext cx="3798000" cy="360"/>
        </a:xfrm>
        <a:prstGeom prst="straightConnector1">
          <a:avLst/>
        </a:prstGeom>
        <a:ln w="28575">
          <a:solidFill>
            <a:srgbClr val="000000"/>
          </a:solidFill>
          <a:miter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451800</xdr:colOff>
      <xdr:row>1</xdr:row>
      <xdr:rowOff>53640</xdr:rowOff>
    </xdr:from>
    <xdr:to>
      <xdr:col>1</xdr:col>
      <xdr:colOff>2130120</xdr:colOff>
      <xdr:row>6</xdr:row>
      <xdr:rowOff>243360</xdr:rowOff>
    </xdr:to>
    <xdr:pic>
      <xdr:nvPicPr>
        <xdr:cNvPr id="22" name="Imagen 1"/>
        <xdr:cNvPicPr/>
      </xdr:nvPicPr>
      <xdr:blipFill>
        <a:blip r:embed="rId1"/>
        <a:srcRect l="4885" t="12576" r="3489" b="13298"/>
        <a:stretch/>
      </xdr:blipFill>
      <xdr:spPr>
        <a:xfrm>
          <a:off x="451800" y="244080"/>
          <a:ext cx="2131560" cy="156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245520</xdr:colOff>
      <xdr:row>97</xdr:row>
      <xdr:rowOff>40680</xdr:rowOff>
    </xdr:from>
    <xdr:to>
      <xdr:col>11</xdr:col>
      <xdr:colOff>1375560</xdr:colOff>
      <xdr:row>101</xdr:row>
      <xdr:rowOff>79560</xdr:rowOff>
    </xdr:to>
    <xdr:grpSp>
      <xdr:nvGrpSpPr>
        <xdr:cNvPr id="23" name="Grupo 2"/>
        <xdr:cNvGrpSpPr/>
      </xdr:nvGrpSpPr>
      <xdr:grpSpPr>
        <a:xfrm>
          <a:off x="245520" y="19457640"/>
          <a:ext cx="22274280" cy="753480"/>
          <a:chOff x="245520" y="19457640"/>
          <a:chExt cx="22274280" cy="753480"/>
        </a:xfrm>
      </xdr:grpSpPr>
      <xdr:pic>
        <xdr:nvPicPr>
          <xdr:cNvPr id="24" name="Imagen 3"/>
          <xdr:cNvPicPr/>
        </xdr:nvPicPr>
        <xdr:blipFill>
          <a:blip r:embed="rId2"/>
          <a:srcRect l="0" t="0" r="21558" b="0"/>
          <a:stretch/>
        </xdr:blipFill>
        <xdr:spPr>
          <a:xfrm>
            <a:off x="245520" y="19457640"/>
            <a:ext cx="22274280" cy="753480"/>
          </a:xfrm>
          <a:prstGeom prst="rect">
            <a:avLst/>
          </a:prstGeom>
          <a:noFill/>
          <a:ln w="0">
            <a:noFill/>
          </a:ln>
        </xdr:spPr>
      </xdr:pic>
      <xdr:grpSp>
        <xdr:nvGrpSpPr>
          <xdr:cNvPr id="25" name="Grupo 4"/>
          <xdr:cNvGrpSpPr/>
        </xdr:nvGrpSpPr>
        <xdr:grpSpPr>
          <a:xfrm>
            <a:off x="789480" y="19555560"/>
            <a:ext cx="15453720" cy="497160"/>
            <a:chOff x="789480" y="19555560"/>
            <a:chExt cx="15453720" cy="497160"/>
          </a:xfrm>
        </xdr:grpSpPr>
        <xdr:sp>
          <xdr:nvSpPr>
            <xdr:cNvPr id="26" name="CuadroTexto 5"/>
            <xdr:cNvSpPr/>
          </xdr:nvSpPr>
          <xdr:spPr>
            <a:xfrm>
              <a:off x="789480" y="19601640"/>
              <a:ext cx="5789880" cy="447120"/>
            </a:xfrm>
            <a:prstGeom prst="rect">
              <a:avLst/>
            </a:prstGeom>
            <a:solidFill>
              <a:srgbClr val="FFFFFF"/>
            </a:solidFill>
            <a:ln w="9525">
              <a:noFill/>
            </a:ln>
          </xdr:spPr>
          <xdr:style>
            <a:lnRef idx="0"/>
            <a:fillRef idx="0"/>
            <a:effectRef idx="0"/>
            <a:fontRef idx="minor"/>
          </xdr:style>
          <xdr:txBody>
            <a:bodyPr horzOverflow="clip" vertOverflow="clip" lIns="90000" tIns="45000" rIns="90000" bIns="45000" anchor="t">
              <a:noAutofit/>
            </a:bodyPr>
            <a:p>
              <a:pPr algn="ctr">
                <a:lnSpc>
                  <a:spcPct val="100000"/>
                </a:lnSpc>
              </a:pPr>
              <a:r>
                <a:rPr lang="es-DO" sz="2400" b="0" u="none" strike="noStrike">
                  <a:solidFill>
                    <a:schemeClr val="dk1"/>
                  </a:solidFill>
                  <a:effectLst/>
                  <a:uFillTx/>
                  <a:latin typeface="72 Black"/>
                  <a:ea typeface="ADLaM Display"/>
                </a:rPr>
                <a:t>Lic. Hilaria Muñoz</a:t>
              </a:r>
              <a:endParaRPr lang="es-DO" sz="2400" b="0" u="none" strike="noStrike">
                <a:effectLst/>
                <a:uFillTx/>
                <a:latin typeface="Times New Roman"/>
              </a:endParaRPr>
            </a:p>
          </xdr:txBody>
        </xdr:sp>
        <xdr:sp>
          <xdr:nvSpPr>
            <xdr:cNvPr id="27" name="CuadroTexto 6"/>
            <xdr:cNvSpPr/>
          </xdr:nvSpPr>
          <xdr:spPr>
            <a:xfrm>
              <a:off x="10624680" y="19583280"/>
              <a:ext cx="5618520" cy="469440"/>
            </a:xfrm>
            <a:prstGeom prst="rect">
              <a:avLst/>
            </a:prstGeom>
            <a:solidFill>
              <a:srgbClr val="FFFFFF"/>
            </a:solidFill>
            <a:ln w="9525">
              <a:noFill/>
            </a:ln>
          </xdr:spPr>
          <xdr:style>
            <a:lnRef idx="0"/>
            <a:fillRef idx="0"/>
            <a:effectRef idx="0"/>
            <a:fontRef idx="minor"/>
          </xdr:style>
          <xdr:txBody>
            <a:bodyPr horzOverflow="clip" vertOverflow="clip" lIns="90000" tIns="45000" rIns="90000" bIns="45000" anchor="t">
              <a:noAutofit/>
            </a:bodyPr>
            <a:p>
              <a:pPr algn="ctr">
                <a:lnSpc>
                  <a:spcPct val="100000"/>
                </a:lnSpc>
              </a:pPr>
              <a:r>
                <a:rPr lang="es-DO" sz="2400" b="0" u="none" strike="noStrike">
                  <a:solidFill>
                    <a:schemeClr val="dk1"/>
                  </a:solidFill>
                  <a:effectLst/>
                  <a:uFillTx/>
                  <a:latin typeface="72 Black"/>
                  <a:ea typeface="ADLaM Display"/>
                </a:rPr>
                <a:t>Ing. Juan Julia Calac</a:t>
              </a:r>
              <a:endParaRPr lang="es-DO" sz="2400" b="0" u="none" strike="noStrike">
                <a:effectLst/>
                <a:uFillTx/>
                <a:latin typeface="Times New Roman"/>
              </a:endParaRPr>
            </a:p>
          </xdr:txBody>
        </xdr:sp>
        <xdr:sp>
          <xdr:nvSpPr>
            <xdr:cNvPr id="28" name="Rectángulo 7"/>
            <xdr:cNvSpPr/>
          </xdr:nvSpPr>
          <xdr:spPr>
            <a:xfrm>
              <a:off x="7803360" y="19555560"/>
              <a:ext cx="3292200" cy="483480"/>
            </a:xfrm>
            <a:prstGeom prst="rect">
              <a:avLst/>
            </a:prstGeom>
            <a:solidFill>
              <a:srgbClr val="FFFFFF"/>
            </a:solidFill>
            <a:ln w="1905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/>
          </xdr:style>
        </xdr:sp>
      </xdr:grpSp>
    </xdr:grpSp>
    <xdr:clientData/>
  </xdr:twoCellAnchor>
  <xdr:twoCellAnchor editAs="twoCell">
    <xdr:from>
      <xdr:col>1</xdr:col>
      <xdr:colOff>1578240</xdr:colOff>
      <xdr:row>98</xdr:row>
      <xdr:rowOff>40680</xdr:rowOff>
    </xdr:from>
    <xdr:to>
      <xdr:col>1</xdr:col>
      <xdr:colOff>5129640</xdr:colOff>
      <xdr:row>98</xdr:row>
      <xdr:rowOff>40680</xdr:rowOff>
    </xdr:to>
    <xdr:cxnSp>
      <xdr:nvCxnSpPr>
        <xdr:cNvPr id="29" name="Conector recto 8"/>
        <xdr:cNvCxnSpPr/>
      </xdr:nvCxnSpPr>
      <xdr:spPr>
        <a:xfrm>
          <a:off x="2031480" y="19648080"/>
          <a:ext cx="3551760" cy="360"/>
        </a:xfrm>
        <a:prstGeom prst="straightConnector1">
          <a:avLst/>
        </a:prstGeom>
        <a:ln w="28575">
          <a:solidFill>
            <a:srgbClr val="0E2841"/>
          </a:solidFill>
          <a:miter/>
        </a:ln>
      </xdr:spPr>
    </xdr:cxnSp>
    <xdr:clientData/>
  </xdr:twoCellAnchor>
  <xdr:twoCellAnchor editAs="twoCell">
    <xdr:from>
      <xdr:col>4</xdr:col>
      <xdr:colOff>1159200</xdr:colOff>
      <xdr:row>98</xdr:row>
      <xdr:rowOff>29880</xdr:rowOff>
    </xdr:from>
    <xdr:to>
      <xdr:col>7</xdr:col>
      <xdr:colOff>571320</xdr:colOff>
      <xdr:row>98</xdr:row>
      <xdr:rowOff>29880</xdr:rowOff>
    </xdr:to>
    <xdr:cxnSp>
      <xdr:nvCxnSpPr>
        <xdr:cNvPr id="30" name="Conector recto 9"/>
        <xdr:cNvCxnSpPr/>
      </xdr:nvCxnSpPr>
      <xdr:spPr>
        <a:xfrm>
          <a:off x="11999160" y="19637280"/>
          <a:ext cx="3729960" cy="360"/>
        </a:xfrm>
        <a:prstGeom prst="straightConnector1">
          <a:avLst/>
        </a:prstGeom>
        <a:ln w="28575">
          <a:solidFill>
            <a:srgbClr val="000000"/>
          </a:solidFill>
          <a:miter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451800</xdr:colOff>
      <xdr:row>1</xdr:row>
      <xdr:rowOff>53640</xdr:rowOff>
    </xdr:from>
    <xdr:to>
      <xdr:col>1</xdr:col>
      <xdr:colOff>2130120</xdr:colOff>
      <xdr:row>6</xdr:row>
      <xdr:rowOff>243360</xdr:rowOff>
    </xdr:to>
    <xdr:pic>
      <xdr:nvPicPr>
        <xdr:cNvPr id="31" name="Imagen 1"/>
        <xdr:cNvPicPr/>
      </xdr:nvPicPr>
      <xdr:blipFill>
        <a:blip r:embed="rId1"/>
        <a:srcRect l="4885" t="12576" r="3489" b="13298"/>
        <a:stretch/>
      </xdr:blipFill>
      <xdr:spPr>
        <a:xfrm>
          <a:off x="451800" y="244080"/>
          <a:ext cx="2131560" cy="156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245520</xdr:colOff>
      <xdr:row>97</xdr:row>
      <xdr:rowOff>40680</xdr:rowOff>
    </xdr:from>
    <xdr:to>
      <xdr:col>16</xdr:col>
      <xdr:colOff>855720</xdr:colOff>
      <xdr:row>101</xdr:row>
      <xdr:rowOff>79560</xdr:rowOff>
    </xdr:to>
    <xdr:grpSp>
      <xdr:nvGrpSpPr>
        <xdr:cNvPr id="32" name="Grupo 2"/>
        <xdr:cNvGrpSpPr/>
      </xdr:nvGrpSpPr>
      <xdr:grpSpPr>
        <a:xfrm>
          <a:off x="245520" y="19457640"/>
          <a:ext cx="14416200" cy="753480"/>
          <a:chOff x="245520" y="19457640"/>
          <a:chExt cx="14416200" cy="753480"/>
        </a:xfrm>
      </xdr:grpSpPr>
      <xdr:pic>
        <xdr:nvPicPr>
          <xdr:cNvPr id="33" name="Imagen 3"/>
          <xdr:cNvPicPr/>
        </xdr:nvPicPr>
        <xdr:blipFill>
          <a:blip r:embed="rId2"/>
          <a:srcRect l="0" t="0" r="21558" b="0"/>
          <a:stretch/>
        </xdr:blipFill>
        <xdr:spPr>
          <a:xfrm>
            <a:off x="245520" y="19457640"/>
            <a:ext cx="14416200" cy="753480"/>
          </a:xfrm>
          <a:prstGeom prst="rect">
            <a:avLst/>
          </a:prstGeom>
          <a:noFill/>
          <a:ln w="0">
            <a:noFill/>
          </a:ln>
        </xdr:spPr>
      </xdr:pic>
      <xdr:grpSp>
        <xdr:nvGrpSpPr>
          <xdr:cNvPr id="34" name="Grupo 4"/>
          <xdr:cNvGrpSpPr/>
        </xdr:nvGrpSpPr>
        <xdr:grpSpPr>
          <a:xfrm>
            <a:off x="597600" y="19555560"/>
            <a:ext cx="10001880" cy="497160"/>
            <a:chOff x="597600" y="19555560"/>
            <a:chExt cx="10001880" cy="497160"/>
          </a:xfrm>
        </xdr:grpSpPr>
        <xdr:sp>
          <xdr:nvSpPr>
            <xdr:cNvPr id="35" name="CuadroTexto 5"/>
            <xdr:cNvSpPr/>
          </xdr:nvSpPr>
          <xdr:spPr>
            <a:xfrm>
              <a:off x="597600" y="19601640"/>
              <a:ext cx="3746880" cy="447120"/>
            </a:xfrm>
            <a:prstGeom prst="rect">
              <a:avLst/>
            </a:prstGeom>
            <a:solidFill>
              <a:srgbClr val="FFFFFF"/>
            </a:solidFill>
            <a:ln w="9525">
              <a:noFill/>
            </a:ln>
          </xdr:spPr>
          <xdr:style>
            <a:lnRef idx="0"/>
            <a:fillRef idx="0"/>
            <a:effectRef idx="0"/>
            <a:fontRef idx="minor"/>
          </xdr:style>
          <xdr:txBody>
            <a:bodyPr horzOverflow="clip" vertOverflow="clip" lIns="90000" tIns="45000" rIns="90000" bIns="45000" anchor="t">
              <a:noAutofit/>
            </a:bodyPr>
            <a:p>
              <a:pPr algn="ctr">
                <a:lnSpc>
                  <a:spcPct val="100000"/>
                </a:lnSpc>
              </a:pPr>
              <a:r>
                <a:rPr lang="es-DO" sz="2400" b="0" u="none" strike="noStrike">
                  <a:solidFill>
                    <a:schemeClr val="dk1"/>
                  </a:solidFill>
                  <a:effectLst/>
                  <a:uFillTx/>
                  <a:latin typeface="72 Black"/>
                  <a:ea typeface="ADLaM Display"/>
                </a:rPr>
                <a:t>Lic. Hilaria Muñoz</a:t>
              </a:r>
              <a:endParaRPr lang="es-DO" sz="2400" b="0" u="none" strike="noStrike">
                <a:effectLst/>
                <a:uFillTx/>
                <a:latin typeface="Times New Roman"/>
              </a:endParaRPr>
            </a:p>
          </xdr:txBody>
        </xdr:sp>
        <xdr:sp>
          <xdr:nvSpPr>
            <xdr:cNvPr id="36" name="CuadroTexto 6"/>
            <xdr:cNvSpPr/>
          </xdr:nvSpPr>
          <xdr:spPr>
            <a:xfrm>
              <a:off x="6963480" y="19583280"/>
              <a:ext cx="3636000" cy="469440"/>
            </a:xfrm>
            <a:prstGeom prst="rect">
              <a:avLst/>
            </a:prstGeom>
            <a:solidFill>
              <a:srgbClr val="FFFFFF"/>
            </a:solidFill>
            <a:ln w="9525">
              <a:noFill/>
            </a:ln>
          </xdr:spPr>
          <xdr:style>
            <a:lnRef idx="0"/>
            <a:fillRef idx="0"/>
            <a:effectRef idx="0"/>
            <a:fontRef idx="minor"/>
          </xdr:style>
          <xdr:txBody>
            <a:bodyPr horzOverflow="clip" vertOverflow="clip" lIns="90000" tIns="45000" rIns="90000" bIns="45000" anchor="t">
              <a:noAutofit/>
            </a:bodyPr>
            <a:p>
              <a:pPr algn="ctr">
                <a:lnSpc>
                  <a:spcPct val="100000"/>
                </a:lnSpc>
              </a:pPr>
              <a:r>
                <a:rPr lang="es-DO" sz="2400" b="0" u="none" strike="noStrike">
                  <a:solidFill>
                    <a:schemeClr val="dk1"/>
                  </a:solidFill>
                  <a:effectLst/>
                  <a:uFillTx/>
                  <a:latin typeface="72 Black"/>
                  <a:ea typeface="ADLaM Display"/>
                </a:rPr>
                <a:t>Ing. Juan Julia Calac</a:t>
              </a:r>
              <a:endParaRPr lang="es-DO" sz="2400" b="0" u="none" strike="noStrike">
                <a:effectLst/>
                <a:uFillTx/>
                <a:latin typeface="Times New Roman"/>
              </a:endParaRPr>
            </a:p>
          </xdr:txBody>
        </xdr:sp>
        <xdr:sp>
          <xdr:nvSpPr>
            <xdr:cNvPr id="37" name="Rectángulo 7"/>
            <xdr:cNvSpPr/>
          </xdr:nvSpPr>
          <xdr:spPr>
            <a:xfrm>
              <a:off x="5137200" y="19555560"/>
              <a:ext cx="2130120" cy="483480"/>
            </a:xfrm>
            <a:prstGeom prst="rect">
              <a:avLst/>
            </a:prstGeom>
            <a:solidFill>
              <a:srgbClr val="FFFFFF"/>
            </a:solidFill>
            <a:ln w="1905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/>
          </xdr:style>
        </xdr:sp>
      </xdr:grpSp>
    </xdr:grpSp>
    <xdr:clientData/>
  </xdr:twoCellAnchor>
  <xdr:twoCellAnchor editAs="twoCell">
    <xdr:from>
      <xdr:col>1</xdr:col>
      <xdr:colOff>1578240</xdr:colOff>
      <xdr:row>98</xdr:row>
      <xdr:rowOff>40680</xdr:rowOff>
    </xdr:from>
    <xdr:to>
      <xdr:col>1</xdr:col>
      <xdr:colOff>5129640</xdr:colOff>
      <xdr:row>98</xdr:row>
      <xdr:rowOff>40680</xdr:rowOff>
    </xdr:to>
    <xdr:cxnSp>
      <xdr:nvCxnSpPr>
        <xdr:cNvPr id="38" name="Conector recto 8"/>
        <xdr:cNvCxnSpPr/>
      </xdr:nvCxnSpPr>
      <xdr:spPr>
        <a:xfrm>
          <a:off x="2031480" y="19648080"/>
          <a:ext cx="3551760" cy="360"/>
        </a:xfrm>
        <a:prstGeom prst="straightConnector1">
          <a:avLst/>
        </a:prstGeom>
        <a:ln w="28575">
          <a:solidFill>
            <a:srgbClr val="0E2841"/>
          </a:solidFill>
          <a:miter/>
        </a:ln>
      </xdr:spPr>
    </xdr:cxnSp>
    <xdr:clientData/>
  </xdr:twoCellAnchor>
  <xdr:twoCellAnchor editAs="absolute">
    <xdr:from>
      <xdr:col>3</xdr:col>
      <xdr:colOff>1912320</xdr:colOff>
      <xdr:row>97</xdr:row>
      <xdr:rowOff>68760</xdr:rowOff>
    </xdr:from>
    <xdr:to>
      <xdr:col>3</xdr:col>
      <xdr:colOff>1912320</xdr:colOff>
      <xdr:row>97</xdr:row>
      <xdr:rowOff>68760</xdr:rowOff>
    </xdr:to>
    <xdr:cxnSp>
      <xdr:nvCxnSpPr>
        <xdr:cNvPr id="39" name="Conector recto 9"/>
        <xdr:cNvCxnSpPr/>
      </xdr:nvCxnSpPr>
      <xdr:spPr>
        <a:xfrm>
          <a:off x="10838520" y="19485720"/>
          <a:ext cx="360" cy="360"/>
        </a:xfrm>
        <a:prstGeom prst="straightConnector1">
          <a:avLst/>
        </a:prstGeom>
        <a:ln w="28575">
          <a:solidFill>
            <a:srgbClr val="000000"/>
          </a:solidFill>
          <a:miter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451800</xdr:colOff>
      <xdr:row>1</xdr:row>
      <xdr:rowOff>53640</xdr:rowOff>
    </xdr:from>
    <xdr:to>
      <xdr:col>1</xdr:col>
      <xdr:colOff>2130120</xdr:colOff>
      <xdr:row>6</xdr:row>
      <xdr:rowOff>243360</xdr:rowOff>
    </xdr:to>
    <xdr:pic>
      <xdr:nvPicPr>
        <xdr:cNvPr id="40" name="Imagen 1"/>
        <xdr:cNvPicPr/>
      </xdr:nvPicPr>
      <xdr:blipFill>
        <a:blip r:embed="rId1"/>
        <a:srcRect l="4885" t="12576" r="3489" b="13298"/>
        <a:stretch/>
      </xdr:blipFill>
      <xdr:spPr>
        <a:xfrm>
          <a:off x="451800" y="244080"/>
          <a:ext cx="2131560" cy="156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478800</xdr:colOff>
      <xdr:row>96</xdr:row>
      <xdr:rowOff>18000</xdr:rowOff>
    </xdr:from>
    <xdr:to>
      <xdr:col>9</xdr:col>
      <xdr:colOff>802800</xdr:colOff>
      <xdr:row>100</xdr:row>
      <xdr:rowOff>113040</xdr:rowOff>
    </xdr:to>
    <xdr:grpSp>
      <xdr:nvGrpSpPr>
        <xdr:cNvPr id="41" name="Grupo 4"/>
        <xdr:cNvGrpSpPr/>
      </xdr:nvGrpSpPr>
      <xdr:grpSpPr>
        <a:xfrm>
          <a:off x="932040" y="19244520"/>
          <a:ext cx="17994240" cy="857160"/>
          <a:chOff x="932040" y="19244520"/>
          <a:chExt cx="17994240" cy="857160"/>
        </a:xfrm>
      </xdr:grpSpPr>
      <xdr:sp>
        <xdr:nvSpPr>
          <xdr:cNvPr id="42" name="CuadroTexto 5"/>
          <xdr:cNvSpPr/>
        </xdr:nvSpPr>
        <xdr:spPr>
          <a:xfrm>
            <a:off x="932040" y="19412280"/>
            <a:ext cx="6785640" cy="68940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Lic. Hilaria Muñoz</a:t>
            </a: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43" name="CuadroTexto 6"/>
          <xdr:cNvSpPr/>
        </xdr:nvSpPr>
        <xdr:spPr>
          <a:xfrm>
            <a:off x="12341520" y="19244520"/>
            <a:ext cx="6584760" cy="72360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Ing. Juan Julia Calac</a:t>
            </a: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  <xdr:twoCellAnchor editAs="twoCell">
    <xdr:from>
      <xdr:col>1</xdr:col>
      <xdr:colOff>2217960</xdr:colOff>
      <xdr:row>97</xdr:row>
      <xdr:rowOff>40680</xdr:rowOff>
    </xdr:from>
    <xdr:to>
      <xdr:col>1</xdr:col>
      <xdr:colOff>5769360</xdr:colOff>
      <xdr:row>97</xdr:row>
      <xdr:rowOff>40680</xdr:rowOff>
    </xdr:to>
    <xdr:cxnSp>
      <xdr:nvCxnSpPr>
        <xdr:cNvPr id="44" name="Conector recto 8"/>
        <xdr:cNvCxnSpPr/>
      </xdr:nvCxnSpPr>
      <xdr:spPr>
        <a:xfrm>
          <a:off x="2671200" y="19457640"/>
          <a:ext cx="3551760" cy="360"/>
        </a:xfrm>
        <a:prstGeom prst="straightConnector1">
          <a:avLst/>
        </a:prstGeom>
        <a:ln w="28575">
          <a:solidFill>
            <a:srgbClr val="0E2841"/>
          </a:solidFill>
          <a:miter/>
        </a:ln>
      </xdr:spPr>
    </xdr:cxnSp>
    <xdr:clientData/>
  </xdr:twoCellAnchor>
  <xdr:twoCellAnchor editAs="twoCell">
    <xdr:from>
      <xdr:col>6</xdr:col>
      <xdr:colOff>152280</xdr:colOff>
      <xdr:row>96</xdr:row>
      <xdr:rowOff>111240</xdr:rowOff>
    </xdr:from>
    <xdr:to>
      <xdr:col>8</xdr:col>
      <xdr:colOff>1006920</xdr:colOff>
      <xdr:row>96</xdr:row>
      <xdr:rowOff>111240</xdr:rowOff>
    </xdr:to>
    <xdr:cxnSp>
      <xdr:nvCxnSpPr>
        <xdr:cNvPr id="45" name="Conector recto 9"/>
        <xdr:cNvCxnSpPr/>
      </xdr:nvCxnSpPr>
      <xdr:spPr>
        <a:xfrm>
          <a:off x="13840200" y="19337760"/>
          <a:ext cx="3794040" cy="360"/>
        </a:xfrm>
        <a:prstGeom prst="straightConnector1">
          <a:avLst/>
        </a:prstGeom>
        <a:ln w="28575">
          <a:solidFill>
            <a:srgbClr val="000000"/>
          </a:solidFill>
          <a:miter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451800</xdr:colOff>
      <xdr:row>1</xdr:row>
      <xdr:rowOff>53640</xdr:rowOff>
    </xdr:from>
    <xdr:to>
      <xdr:col>1</xdr:col>
      <xdr:colOff>2130120</xdr:colOff>
      <xdr:row>6</xdr:row>
      <xdr:rowOff>243360</xdr:rowOff>
    </xdr:to>
    <xdr:pic>
      <xdr:nvPicPr>
        <xdr:cNvPr id="46" name="Imagen 1"/>
        <xdr:cNvPicPr/>
      </xdr:nvPicPr>
      <xdr:blipFill>
        <a:blip r:embed="rId1"/>
        <a:srcRect l="4885" t="12576" r="3489" b="13298"/>
        <a:stretch/>
      </xdr:blipFill>
      <xdr:spPr>
        <a:xfrm>
          <a:off x="451800" y="244080"/>
          <a:ext cx="2131560" cy="156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478800</xdr:colOff>
      <xdr:row>96</xdr:row>
      <xdr:rowOff>99720</xdr:rowOff>
    </xdr:from>
    <xdr:to>
      <xdr:col>9</xdr:col>
      <xdr:colOff>802800</xdr:colOff>
      <xdr:row>101</xdr:row>
      <xdr:rowOff>31680</xdr:rowOff>
    </xdr:to>
    <xdr:grpSp>
      <xdr:nvGrpSpPr>
        <xdr:cNvPr id="47" name="Grupo 2"/>
        <xdr:cNvGrpSpPr/>
      </xdr:nvGrpSpPr>
      <xdr:grpSpPr>
        <a:xfrm>
          <a:off x="932040" y="19326240"/>
          <a:ext cx="17994240" cy="837000"/>
          <a:chOff x="932040" y="19326240"/>
          <a:chExt cx="17994240" cy="837000"/>
        </a:xfrm>
      </xdr:grpSpPr>
      <xdr:sp>
        <xdr:nvSpPr>
          <xdr:cNvPr id="48" name="CuadroTexto 3"/>
          <xdr:cNvSpPr/>
        </xdr:nvSpPr>
        <xdr:spPr>
          <a:xfrm>
            <a:off x="932040" y="19479240"/>
            <a:ext cx="6785640" cy="68400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Lic. Hilaria Muñoz</a:t>
            </a: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49" name="CuadroTexto 4"/>
          <xdr:cNvSpPr/>
        </xdr:nvSpPr>
        <xdr:spPr>
          <a:xfrm>
            <a:off x="12341520" y="19326240"/>
            <a:ext cx="6584760" cy="71784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Ing. Juan Julia Calac</a:t>
            </a: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  <xdr:twoCellAnchor editAs="twoCell">
    <xdr:from>
      <xdr:col>1</xdr:col>
      <xdr:colOff>2217960</xdr:colOff>
      <xdr:row>97</xdr:row>
      <xdr:rowOff>95040</xdr:rowOff>
    </xdr:from>
    <xdr:to>
      <xdr:col>1</xdr:col>
      <xdr:colOff>5769360</xdr:colOff>
      <xdr:row>97</xdr:row>
      <xdr:rowOff>95040</xdr:rowOff>
    </xdr:to>
    <xdr:cxnSp>
      <xdr:nvCxnSpPr>
        <xdr:cNvPr id="50" name="Conector recto 5"/>
        <xdr:cNvCxnSpPr/>
      </xdr:nvCxnSpPr>
      <xdr:spPr>
        <a:xfrm>
          <a:off x="2671200" y="19512000"/>
          <a:ext cx="3551760" cy="360"/>
        </a:xfrm>
        <a:prstGeom prst="straightConnector1">
          <a:avLst/>
        </a:prstGeom>
        <a:ln w="28575">
          <a:solidFill>
            <a:srgbClr val="0E2841"/>
          </a:solidFill>
          <a:miter/>
        </a:ln>
      </xdr:spPr>
    </xdr:cxnSp>
    <xdr:clientData/>
  </xdr:twoCellAnchor>
  <xdr:twoCellAnchor editAs="twoCell">
    <xdr:from>
      <xdr:col>6</xdr:col>
      <xdr:colOff>152280</xdr:colOff>
      <xdr:row>96</xdr:row>
      <xdr:rowOff>111240</xdr:rowOff>
    </xdr:from>
    <xdr:to>
      <xdr:col>8</xdr:col>
      <xdr:colOff>1006920</xdr:colOff>
      <xdr:row>96</xdr:row>
      <xdr:rowOff>111240</xdr:rowOff>
    </xdr:to>
    <xdr:cxnSp>
      <xdr:nvCxnSpPr>
        <xdr:cNvPr id="51" name="Conector recto 6"/>
        <xdr:cNvCxnSpPr/>
      </xdr:nvCxnSpPr>
      <xdr:spPr>
        <a:xfrm>
          <a:off x="13840200" y="19337760"/>
          <a:ext cx="3794040" cy="360"/>
        </a:xfrm>
        <a:prstGeom prst="straightConnector1">
          <a:avLst/>
        </a:prstGeom>
        <a:ln w="28575">
          <a:solidFill>
            <a:srgbClr val="000000"/>
          </a:solidFill>
          <a:miter/>
        </a:ln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451800</xdr:colOff>
      <xdr:row>1</xdr:row>
      <xdr:rowOff>53640</xdr:rowOff>
    </xdr:from>
    <xdr:to>
      <xdr:col>1</xdr:col>
      <xdr:colOff>2130120</xdr:colOff>
      <xdr:row>6</xdr:row>
      <xdr:rowOff>243360</xdr:rowOff>
    </xdr:to>
    <xdr:pic>
      <xdr:nvPicPr>
        <xdr:cNvPr id="52" name="Imagen 1"/>
        <xdr:cNvPicPr/>
      </xdr:nvPicPr>
      <xdr:blipFill>
        <a:blip r:embed="rId1"/>
        <a:srcRect l="4885" t="12576" r="3489" b="13298"/>
        <a:stretch/>
      </xdr:blipFill>
      <xdr:spPr>
        <a:xfrm>
          <a:off x="451800" y="244080"/>
          <a:ext cx="2131560" cy="156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</xdr:col>
      <xdr:colOff>478800</xdr:colOff>
      <xdr:row>96</xdr:row>
      <xdr:rowOff>99720</xdr:rowOff>
    </xdr:from>
    <xdr:to>
      <xdr:col>9</xdr:col>
      <xdr:colOff>802800</xdr:colOff>
      <xdr:row>101</xdr:row>
      <xdr:rowOff>31680</xdr:rowOff>
    </xdr:to>
    <xdr:grpSp>
      <xdr:nvGrpSpPr>
        <xdr:cNvPr id="53" name="Grupo 2"/>
        <xdr:cNvGrpSpPr/>
      </xdr:nvGrpSpPr>
      <xdr:grpSpPr>
        <a:xfrm>
          <a:off x="932040" y="19174320"/>
          <a:ext cx="17994240" cy="837000"/>
          <a:chOff x="932040" y="19174320"/>
          <a:chExt cx="17994240" cy="837000"/>
        </a:xfrm>
      </xdr:grpSpPr>
      <xdr:sp>
        <xdr:nvSpPr>
          <xdr:cNvPr id="54" name="CuadroTexto 3"/>
          <xdr:cNvSpPr/>
        </xdr:nvSpPr>
        <xdr:spPr>
          <a:xfrm>
            <a:off x="932040" y="19327320"/>
            <a:ext cx="6785640" cy="68400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Lic. Hilaria Muñoz</a:t>
            </a: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55" name="CuadroTexto 4"/>
          <xdr:cNvSpPr/>
        </xdr:nvSpPr>
        <xdr:spPr>
          <a:xfrm>
            <a:off x="12341520" y="19174320"/>
            <a:ext cx="6584760" cy="717840"/>
          </a:xfrm>
          <a:prstGeom prst="rect">
            <a:avLst/>
          </a:prstGeom>
          <a:solidFill>
            <a:srgbClr val="FFFFFF"/>
          </a:solidFill>
          <a:ln w="9525">
            <a:noFill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 algn="ctr">
              <a:lnSpc>
                <a:spcPct val="100000"/>
              </a:lnSpc>
            </a:pPr>
            <a:r>
              <a:rPr lang="es-DO" sz="2400" b="0" u="none" strike="noStrike">
                <a:solidFill>
                  <a:schemeClr val="dk1"/>
                </a:solidFill>
                <a:effectLst/>
                <a:uFillTx/>
                <a:latin typeface="72 Black"/>
                <a:ea typeface="ADLaM Display"/>
              </a:rPr>
              <a:t>Ing. Juan Julia Calac</a:t>
            </a:r>
            <a:endParaRPr lang="es-DO" sz="24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  <xdr:twoCellAnchor editAs="twoCell">
    <xdr:from>
      <xdr:col>1</xdr:col>
      <xdr:colOff>2217960</xdr:colOff>
      <xdr:row>97</xdr:row>
      <xdr:rowOff>95040</xdr:rowOff>
    </xdr:from>
    <xdr:to>
      <xdr:col>1</xdr:col>
      <xdr:colOff>5769360</xdr:colOff>
      <xdr:row>97</xdr:row>
      <xdr:rowOff>95040</xdr:rowOff>
    </xdr:to>
    <xdr:cxnSp>
      <xdr:nvCxnSpPr>
        <xdr:cNvPr id="56" name="Conector recto 5"/>
        <xdr:cNvCxnSpPr/>
      </xdr:nvCxnSpPr>
      <xdr:spPr>
        <a:xfrm>
          <a:off x="2671200" y="19360440"/>
          <a:ext cx="3551760" cy="360"/>
        </a:xfrm>
        <a:prstGeom prst="straightConnector1">
          <a:avLst/>
        </a:prstGeom>
        <a:ln w="28575">
          <a:solidFill>
            <a:srgbClr val="0E2841"/>
          </a:solidFill>
          <a:miter/>
        </a:ln>
      </xdr:spPr>
    </xdr:cxnSp>
    <xdr:clientData/>
  </xdr:twoCellAnchor>
  <xdr:twoCellAnchor editAs="twoCell">
    <xdr:from>
      <xdr:col>6</xdr:col>
      <xdr:colOff>152280</xdr:colOff>
      <xdr:row>96</xdr:row>
      <xdr:rowOff>111240</xdr:rowOff>
    </xdr:from>
    <xdr:to>
      <xdr:col>8</xdr:col>
      <xdr:colOff>1006920</xdr:colOff>
      <xdr:row>96</xdr:row>
      <xdr:rowOff>111240</xdr:rowOff>
    </xdr:to>
    <xdr:cxnSp>
      <xdr:nvCxnSpPr>
        <xdr:cNvPr id="57" name="Conector recto 6"/>
        <xdr:cNvCxnSpPr/>
      </xdr:nvCxnSpPr>
      <xdr:spPr>
        <a:xfrm>
          <a:off x="13840200" y="19185840"/>
          <a:ext cx="3794040" cy="360"/>
        </a:xfrm>
        <a:prstGeom prst="straightConnector1">
          <a:avLst/>
        </a:prstGeom>
        <a:ln w="28575">
          <a:solidFill>
            <a:srgbClr val="000000"/>
          </a:solidFill>
          <a:miter/>
        </a:ln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669240</xdr:colOff>
      <xdr:row>2</xdr:row>
      <xdr:rowOff>91440</xdr:rowOff>
    </xdr:from>
    <xdr:to>
      <xdr:col>1</xdr:col>
      <xdr:colOff>1626840</xdr:colOff>
      <xdr:row>9</xdr:row>
      <xdr:rowOff>15480</xdr:rowOff>
    </xdr:to>
    <xdr:pic>
      <xdr:nvPicPr>
        <xdr:cNvPr id="58" name="Imagen 1"/>
        <xdr:cNvPicPr/>
      </xdr:nvPicPr>
      <xdr:blipFill>
        <a:blip r:embed="rId1"/>
        <a:srcRect l="0" t="13304" r="0" b="14007"/>
        <a:stretch/>
      </xdr:blipFill>
      <xdr:spPr>
        <a:xfrm>
          <a:off x="669240" y="472320"/>
          <a:ext cx="1628280" cy="140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176760</xdr:colOff>
      <xdr:row>103</xdr:row>
      <xdr:rowOff>40680</xdr:rowOff>
    </xdr:from>
    <xdr:to>
      <xdr:col>17</xdr:col>
      <xdr:colOff>583200</xdr:colOff>
      <xdr:row>115</xdr:row>
      <xdr:rowOff>71280</xdr:rowOff>
    </xdr:to>
    <xdr:pic>
      <xdr:nvPicPr>
        <xdr:cNvPr id="59" name="Imagen 2"/>
        <xdr:cNvPicPr/>
      </xdr:nvPicPr>
      <xdr:blipFill>
        <a:blip r:embed="rId2"/>
        <a:stretch/>
      </xdr:blipFill>
      <xdr:spPr>
        <a:xfrm>
          <a:off x="176760" y="20223000"/>
          <a:ext cx="21443400" cy="2316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Users/juan.noyola/AppData/Local/Microsoft/Windows/INetCache/Content.Outlook/RILL8JCF/EG004_00107008310_20250305152822_sYyOJ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juan.noyola/AppData/Local/Microsoft/Windows/INetCache/Content.Outlook/RILL8JCF/EG004_00107008310_20250602092858_kQmQY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264575167.19</v>
          </cell>
          <cell r="D8">
            <v>136476309.08</v>
          </cell>
          <cell r="E8">
            <v>128098858.11</v>
          </cell>
        </row>
        <row r="9">
          <cell r="B9" t="str">
            <v>2.1.1-REMUNERACIONES</v>
          </cell>
          <cell r="C9">
            <v>216881684.33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33026982.86</v>
          </cell>
          <cell r="D11">
            <v>17128919.08</v>
          </cell>
          <cell r="E11">
            <v>15898063.78</v>
          </cell>
        </row>
        <row r="12">
          <cell r="B12" t="str">
            <v>2.2-CONTRATACIÓN DE SERVICIOS</v>
          </cell>
          <cell r="C12">
            <v>143578608.02</v>
          </cell>
          <cell r="D12">
            <v>91838077.16</v>
          </cell>
          <cell r="E12">
            <v>51740530.86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</v>
          </cell>
          <cell r="D14">
            <v>250000.06</v>
          </cell>
          <cell r="E14">
            <v>21381472.58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5339138.77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</v>
          </cell>
          <cell r="E17">
            <v>4717176.81</v>
          </cell>
        </row>
        <row r="18">
          <cell r="B18" t="str">
            <v>2.2.6-SEGUROS</v>
          </cell>
          <cell r="C18">
            <v>7866126.43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2223381.26</v>
          </cell>
          <cell r="E19">
            <v>2163021.57</v>
          </cell>
        </row>
        <row r="20">
          <cell r="B20" t="str">
            <v>2.2.8-OTROS SERVICIOS NO INCLUIDOS EN CONCEPTOS ANTERIORES</v>
          </cell>
          <cell r="C20">
            <v>56029557.2</v>
          </cell>
          <cell r="D20">
            <v>52377612.37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6164828.43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72018135.46</v>
          </cell>
          <cell r="D22">
            <v>49033356.91</v>
          </cell>
          <cell r="E22">
            <v>22984778.55</v>
          </cell>
        </row>
        <row r="23">
          <cell r="B23" t="str">
            <v>2.3.1-ALIMENTOS Y PRODUCTOS AGROFORESTALES</v>
          </cell>
          <cell r="C23">
            <v>33498094.39</v>
          </cell>
          <cell r="D23">
            <v>16232736.29</v>
          </cell>
          <cell r="E23">
            <v>17265358.1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2558973.3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</v>
          </cell>
          <cell r="D32">
            <v>92287362.27</v>
          </cell>
          <cell r="E32">
            <v>421583865.34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79221589.44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</v>
          </cell>
          <cell r="D41">
            <v>245543489.79</v>
          </cell>
          <cell r="E41">
            <v>380595043.55</v>
          </cell>
        </row>
        <row r="42">
          <cell r="B42" t="str">
            <v>2.7.1-OBRAS EN EDIFICACIONES</v>
          </cell>
          <cell r="C42">
            <v>612438259.74</v>
          </cell>
          <cell r="D42">
            <v>231843216.19</v>
          </cell>
          <cell r="E42">
            <v>380595043.55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800458414.24</v>
          </cell>
          <cell r="D8">
            <v>136476309.08</v>
          </cell>
          <cell r="E8">
            <v>128098858.11</v>
          </cell>
          <cell r="F8">
            <v>155643451.96</v>
          </cell>
          <cell r="G8">
            <v>142887030.34</v>
          </cell>
          <cell r="H8">
            <v>237352764.75</v>
          </cell>
        </row>
        <row r="9">
          <cell r="B9" t="str">
            <v>2.1.1-REMUNERACIONES</v>
          </cell>
          <cell r="C9">
            <v>581497739.35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  <cell r="H9">
            <v>118349507.74</v>
          </cell>
        </row>
        <row r="10">
          <cell r="B10" t="str">
            <v>2.1.2-SOBRESUELDOS</v>
          </cell>
          <cell r="C10">
            <v>131264631.56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  <cell r="H10">
            <v>100993131.56</v>
          </cell>
        </row>
        <row r="11">
          <cell r="B11" t="str">
            <v>2.1.5-CONTRIBUCIONES A LA SEGURIDAD SOCIAL</v>
          </cell>
          <cell r="C11">
            <v>87696043.33</v>
          </cell>
          <cell r="D11">
            <v>17128919.08</v>
          </cell>
          <cell r="E11">
            <v>15898063.78</v>
          </cell>
          <cell r="F11">
            <v>19010698.91</v>
          </cell>
          <cell r="G11">
            <v>17648236.11</v>
          </cell>
          <cell r="H11">
            <v>18010125.45</v>
          </cell>
        </row>
        <row r="12">
          <cell r="B12" t="str">
            <v>2.2-CONTRATACIÓN DE SERVICIOS</v>
          </cell>
          <cell r="C12">
            <v>315778597.26</v>
          </cell>
          <cell r="D12">
            <v>91838077.16</v>
          </cell>
          <cell r="E12">
            <v>51740530.86</v>
          </cell>
          <cell r="F12">
            <v>56796537.31</v>
          </cell>
          <cell r="G12">
            <v>67428268.26</v>
          </cell>
          <cell r="H12">
            <v>47975183.67</v>
          </cell>
        </row>
        <row r="13">
          <cell r="B13" t="str">
            <v>2.2.1-SERVICIOS BÁSICOS</v>
          </cell>
          <cell r="C13">
            <v>17081844.83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  <cell r="H13">
            <v>3560536.19</v>
          </cell>
        </row>
        <row r="14">
          <cell r="B14" t="str">
            <v>2.2.2-PUBLICIDAD, IMPRESIÓN Y ENCUADERNACIÓN</v>
          </cell>
          <cell r="C14">
            <v>43758852.7</v>
          </cell>
          <cell r="D14">
            <v>250000.06</v>
          </cell>
          <cell r="E14">
            <v>21381472.58</v>
          </cell>
          <cell r="F14">
            <v>21135000.06</v>
          </cell>
          <cell r="G14">
            <v>283642.5</v>
          </cell>
          <cell r="H14">
            <v>708737.5</v>
          </cell>
        </row>
        <row r="15">
          <cell r="B15" t="str">
            <v>2.2.3-VIÁTICOS</v>
          </cell>
          <cell r="C15">
            <v>13015596.71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</v>
          </cell>
          <cell r="H15">
            <v>2738939.03</v>
          </cell>
        </row>
        <row r="16">
          <cell r="B16" t="str">
            <v>2.2.4-TRANSPORTE Y ALMACENAJE</v>
          </cell>
          <cell r="C16">
            <v>30564634.13</v>
          </cell>
          <cell r="D16">
            <v>5339138.77</v>
          </cell>
          <cell r="E16">
            <v>5293150.96</v>
          </cell>
          <cell r="F16">
            <v>177500</v>
          </cell>
          <cell r="G16">
            <v>17577344.4</v>
          </cell>
          <cell r="H16">
            <v>2177500</v>
          </cell>
        </row>
        <row r="17">
          <cell r="B17" t="str">
            <v>2.2.5-ALQUILERES Y RENTAS</v>
          </cell>
          <cell r="C17">
            <v>63549618.94</v>
          </cell>
          <cell r="D17">
            <v>21539465.85</v>
          </cell>
          <cell r="E17">
            <v>4717176.81</v>
          </cell>
          <cell r="F17">
            <v>6543609.34</v>
          </cell>
          <cell r="G17">
            <v>21061788.06</v>
          </cell>
          <cell r="H17">
            <v>9687578.88</v>
          </cell>
        </row>
        <row r="18">
          <cell r="B18" t="str">
            <v>2.2.6-SEGUROS</v>
          </cell>
          <cell r="C18">
            <v>35626949.37</v>
          </cell>
          <cell r="D18">
            <v>3780712.55</v>
          </cell>
          <cell r="E18">
            <v>4085413.88</v>
          </cell>
          <cell r="F18">
            <v>6825747.81</v>
          </cell>
          <cell r="G18">
            <v>3367669.13</v>
          </cell>
          <cell r="H18">
            <v>17567406</v>
          </cell>
        </row>
        <row r="19">
          <cell r="B19" t="str">
            <v>2.2.7-SERVICIOS DE CONSERVACIÓN, REPARACIONES MENORES E INSTALACIONES TEMPORALES</v>
          </cell>
          <cell r="C19">
            <v>15679470.09</v>
          </cell>
          <cell r="D19">
            <v>2223381.26</v>
          </cell>
          <cell r="E19">
            <v>2163021.57</v>
          </cell>
          <cell r="F19">
            <v>4019472.27</v>
          </cell>
          <cell r="G19">
            <v>3295472.12</v>
          </cell>
          <cell r="H19">
            <v>3978122.87</v>
          </cell>
        </row>
        <row r="20">
          <cell r="B20" t="str">
            <v>2.2.8-OTROS SERVICIOS NO INCLUIDOS EN CONCEPTOS ANTERIORES</v>
          </cell>
          <cell r="C20">
            <v>77506978.18</v>
          </cell>
          <cell r="D20">
            <v>52377612.37</v>
          </cell>
          <cell r="E20">
            <v>3651944.83</v>
          </cell>
          <cell r="F20">
            <v>8146571.75</v>
          </cell>
          <cell r="G20">
            <v>9325685.41</v>
          </cell>
          <cell r="H20">
            <v>4005163.82</v>
          </cell>
        </row>
        <row r="21">
          <cell r="B21" t="str">
            <v>2.2.9-OTRAS CONTRATACIONES DE SERVICIOS</v>
          </cell>
          <cell r="C21">
            <v>18994652.31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</v>
          </cell>
          <cell r="H21">
            <v>3551199.38</v>
          </cell>
        </row>
        <row r="22">
          <cell r="B22" t="str">
            <v>2.3-MATERIALES Y SUMINISTROS</v>
          </cell>
          <cell r="C22">
            <v>130225891.78</v>
          </cell>
          <cell r="D22">
            <v>49033356.91</v>
          </cell>
          <cell r="E22">
            <v>22984778.55</v>
          </cell>
          <cell r="F22">
            <v>13506246.23</v>
          </cell>
          <cell r="G22">
            <v>28552662.28</v>
          </cell>
          <cell r="H22">
            <v>16148847.81</v>
          </cell>
        </row>
        <row r="23">
          <cell r="B23" t="str">
            <v>2.3.1-ALIMENTOS Y PRODUCTOS AGROFORESTALES</v>
          </cell>
          <cell r="C23">
            <v>48644243.91</v>
          </cell>
          <cell r="D23">
            <v>16232736.29</v>
          </cell>
          <cell r="E23">
            <v>17265358.1</v>
          </cell>
          <cell r="F23">
            <v>4005941.36</v>
          </cell>
          <cell r="G23">
            <v>11005638.16</v>
          </cell>
          <cell r="H23">
            <v>134570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  <cell r="H24">
            <v>0</v>
          </cell>
        </row>
        <row r="25">
          <cell r="B25" t="str">
            <v>2.3.3-PAPEL, CARTÓN E IMPRESOS</v>
          </cell>
          <cell r="C25">
            <v>1314434.96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  <cell r="H25">
            <v>562191.74</v>
          </cell>
        </row>
        <row r="26">
          <cell r="B26" t="str">
            <v>2.3.5-CUERO, CAUCHO Y PLÁSTICO</v>
          </cell>
          <cell r="C26">
            <v>488538.88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  <cell r="H26">
            <v>433786.88</v>
          </cell>
        </row>
        <row r="27">
          <cell r="B27" t="str">
            <v>2.3.6-PRODUCTOS DE MINERALES, METÁLICOS Y NO METÁLICOS</v>
          </cell>
          <cell r="C27">
            <v>51600584.86</v>
          </cell>
          <cell r="D27">
            <v>30020143.62</v>
          </cell>
          <cell r="E27">
            <v>3616925.06</v>
          </cell>
          <cell r="F27">
            <v>6885296.9</v>
          </cell>
          <cell r="G27">
            <v>3703571.14</v>
          </cell>
          <cell r="H27">
            <v>7374648.14</v>
          </cell>
        </row>
        <row r="28">
          <cell r="B28" t="str">
            <v>2.3.7-COMBUSTIBLES, LUBRICANTES, PRODUCTOS QUÍMICOS Y CONEXOS</v>
          </cell>
          <cell r="C28">
            <v>25082457.7</v>
          </cell>
          <cell r="D28">
            <v>2558973.3</v>
          </cell>
          <cell r="E28">
            <v>1126360.25</v>
          </cell>
          <cell r="F28">
            <v>1732374.75</v>
          </cell>
          <cell r="G28">
            <v>12467978.59</v>
          </cell>
          <cell r="H28">
            <v>7196770.81</v>
          </cell>
        </row>
        <row r="29">
          <cell r="B29" t="str">
            <v>2.3.9-PRODUCTOS Y ÚTILES VARIOS</v>
          </cell>
          <cell r="C29">
            <v>2345664.77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  <cell r="H29">
            <v>446880.24</v>
          </cell>
        </row>
        <row r="30">
          <cell r="B30" t="str">
            <v>2.4-TRANSFERENCIAS CORRIENTES</v>
          </cell>
          <cell r="C30">
            <v>14800750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14800750</v>
          </cell>
        </row>
        <row r="31">
          <cell r="B31" t="str">
            <v>2.4.1-TRANSFERENCIAS CORRIENTES AL SECTOR PRIVADO</v>
          </cell>
          <cell r="C31">
            <v>14800750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14800750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 t="str">
            <v>2.6-BIENES MUEBLES, INMUEBLES E INTANGIBLES</v>
          </cell>
          <cell r="C34">
            <v>1105803504.53</v>
          </cell>
          <cell r="D34">
            <v>92287362.27</v>
          </cell>
          <cell r="E34">
            <v>421583865.34</v>
          </cell>
          <cell r="F34">
            <v>130926851.33</v>
          </cell>
          <cell r="G34">
            <v>30469605.62</v>
          </cell>
          <cell r="H34">
            <v>430535819.97</v>
          </cell>
        </row>
        <row r="35">
          <cell r="B35" t="str">
            <v>2.6.1-MOBILIARIO Y EQUIPO</v>
          </cell>
          <cell r="C35">
            <v>68377668.11</v>
          </cell>
          <cell r="D35">
            <v>2264158.23</v>
          </cell>
          <cell r="E35">
            <v>49373389.09</v>
          </cell>
          <cell r="F35">
            <v>3457055.48</v>
          </cell>
          <cell r="G35">
            <v>4940301</v>
          </cell>
          <cell r="H35">
            <v>8342764.31</v>
          </cell>
        </row>
        <row r="36">
          <cell r="B36" t="str">
            <v>2.6.2-MOBILIARIO Y EQUIPO DE AUDIO, AUDIOVISUAL, RECREATIVO Y EDUCACIONAL</v>
          </cell>
          <cell r="C36">
            <v>1368800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1368800</v>
          </cell>
        </row>
        <row r="37">
          <cell r="B37" t="str">
            <v>2.6.3-EQUIPO E INSTRUMENTAL, CIENTÍFICO Y LABORATORIO</v>
          </cell>
          <cell r="C37">
            <v>893343925.74</v>
          </cell>
          <cell r="D37">
            <v>79221589.44</v>
          </cell>
          <cell r="E37">
            <v>367210476.25</v>
          </cell>
          <cell r="F37">
            <v>45794435.85</v>
          </cell>
          <cell r="G37">
            <v>0</v>
          </cell>
          <cell r="H37">
            <v>401117424.2</v>
          </cell>
        </row>
        <row r="38">
          <cell r="B38" t="str">
            <v>2.6.4-VEHÍCULOS Y EQUIPO DE TRANSPORTE, TRACCIÓN Y ELEVACIÓN</v>
          </cell>
          <cell r="C38">
            <v>96662714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  <cell r="H38">
            <v>6951000</v>
          </cell>
        </row>
        <row r="39">
          <cell r="B39" t="str">
            <v>2.6.5-MAQUINARIA, OTROS EQUIPOS Y HERRAMIENTAS</v>
          </cell>
          <cell r="C39">
            <v>31861315.16</v>
          </cell>
          <cell r="D39">
            <v>0</v>
          </cell>
          <cell r="E39">
            <v>5000000</v>
          </cell>
          <cell r="F39">
            <v>0</v>
          </cell>
          <cell r="G39">
            <v>14105483.7</v>
          </cell>
          <cell r="H39">
            <v>12755831.46</v>
          </cell>
        </row>
        <row r="40">
          <cell r="B40" t="str">
            <v>2.6.6-EQUIPOS DE DEFENSA Y SEGURIDAD</v>
          </cell>
          <cell r="C40">
            <v>12101567.8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  <cell r="H40">
            <v>0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  <cell r="H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  <cell r="H42">
            <v>0</v>
          </cell>
        </row>
        <row r="43">
          <cell r="B43" t="str">
            <v>2.7-OBRAS</v>
          </cell>
          <cell r="C43">
            <v>3240141600.75</v>
          </cell>
          <cell r="D43">
            <v>245543489.79</v>
          </cell>
          <cell r="E43">
            <v>385403878.82</v>
          </cell>
          <cell r="F43">
            <v>786719345.27</v>
          </cell>
          <cell r="G43">
            <v>922888302.08</v>
          </cell>
          <cell r="H43">
            <v>899586584.79</v>
          </cell>
        </row>
        <row r="44">
          <cell r="B44" t="str">
            <v>2.7.1-OBRAS EN EDIFICACIONES</v>
          </cell>
          <cell r="C44">
            <v>2450648607.96</v>
          </cell>
          <cell r="D44">
            <v>231843216.19</v>
          </cell>
          <cell r="E44">
            <v>385403878.82</v>
          </cell>
          <cell r="F44">
            <v>445276443.67</v>
          </cell>
          <cell r="G44">
            <v>834129584.48</v>
          </cell>
          <cell r="H44">
            <v>553995484.8</v>
          </cell>
        </row>
        <row r="45">
          <cell r="B45" t="str">
            <v>2.7.2-INFRAESTRUCTURA</v>
          </cell>
          <cell r="C45">
            <v>789492992.79</v>
          </cell>
          <cell r="D45">
            <v>13700273.6</v>
          </cell>
          <cell r="E45">
            <v>0</v>
          </cell>
          <cell r="F45">
            <v>341442901.6</v>
          </cell>
          <cell r="G45">
            <v>88758717.6</v>
          </cell>
          <cell r="H45">
            <v>345591099.99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D102"/>
  <sheetViews>
    <sheetView showFormulas="false" showGridLines="false" showRowColHeaders="true" showZeros="true" rightToLeft="false" tabSelected="false" showOutlineSymbols="true" defaultGridColor="true" view="normal" topLeftCell="A32" colorId="64" zoomScale="68" zoomScaleNormal="68" zoomScalePageLayoutView="100" workbookViewId="0">
      <selection pane="topLeft" activeCell="I29" activeCellId="0" sqref="I29"/>
    </sheetView>
  </sheetViews>
  <sheetFormatPr defaultColWidth="10.5625" defaultRowHeight="15" customHeight="false" zeroHeight="false" outlineLevelRow="0" outlineLevelCol="0"/>
  <cols>
    <col collapsed="false" customWidth="true" hidden="false" outlineLevel="0" max="2" min="2" style="1" width="124.86"/>
    <col collapsed="false" customWidth="true" hidden="false" outlineLevel="0" max="3" min="3" style="1" width="26.57"/>
    <col collapsed="false" customWidth="true" hidden="false" outlineLevel="0" max="4" min="4" style="1" width="29.29"/>
  </cols>
  <sheetData>
    <row r="4" customFormat="false" ht="15" hidden="false" customHeight="false" outlineLevel="0" collapsed="false">
      <c r="B4" s="2"/>
      <c r="C4" s="2"/>
      <c r="D4" s="2"/>
    </row>
    <row r="5" customFormat="false" ht="15" hidden="false" customHeight="false" outlineLevel="0" collapsed="false">
      <c r="B5" s="2"/>
      <c r="C5" s="2"/>
      <c r="D5" s="2"/>
    </row>
    <row r="6" customFormat="false" ht="26.8" hidden="false" customHeight="true" outlineLevel="0" collapsed="false">
      <c r="B6" s="3" t="s">
        <v>0</v>
      </c>
      <c r="C6" s="3"/>
      <c r="D6" s="3"/>
    </row>
    <row r="7" customFormat="false" ht="15" hidden="false" customHeight="false" outlineLevel="0" collapsed="false">
      <c r="B7" s="4" t="n">
        <v>2024</v>
      </c>
      <c r="C7" s="4"/>
      <c r="D7" s="4"/>
    </row>
    <row r="8" customFormat="false" ht="15" hidden="false" customHeight="true" outlineLevel="0" collapsed="false">
      <c r="B8" s="5" t="s">
        <v>1</v>
      </c>
      <c r="C8" s="5"/>
      <c r="D8" s="5"/>
    </row>
    <row r="9" customFormat="false" ht="15" hidden="false" customHeight="true" outlineLevel="0" collapsed="false">
      <c r="B9" s="6" t="s">
        <v>2</v>
      </c>
      <c r="C9" s="6"/>
      <c r="D9" s="6"/>
    </row>
    <row r="10" customFormat="false" ht="15" hidden="false" customHeight="false" outlineLevel="0" collapsed="false">
      <c r="B10" s="7"/>
      <c r="C10" s="7"/>
      <c r="D10" s="7"/>
    </row>
    <row r="11" customFormat="false" ht="15" hidden="false" customHeight="false" outlineLevel="0" collapsed="false">
      <c r="B11" s="2"/>
      <c r="C11" s="2"/>
      <c r="D11" s="2"/>
    </row>
    <row r="12" customFormat="false" ht="17.35" hidden="false" customHeight="false" outlineLevel="0" collapsed="false">
      <c r="B12" s="8" t="s">
        <v>3</v>
      </c>
      <c r="C12" s="8" t="s">
        <v>4</v>
      </c>
      <c r="D12" s="1" t="s">
        <v>5</v>
      </c>
    </row>
    <row r="13" customFormat="false" ht="15" hidden="false" customHeight="false" outlineLevel="0" collapsed="false">
      <c r="B13" s="9" t="s">
        <v>6</v>
      </c>
      <c r="C13" s="10" t="n">
        <v>13772224962</v>
      </c>
      <c r="D13" s="10" t="n">
        <v>0</v>
      </c>
    </row>
    <row r="14" customFormat="false" ht="15" hidden="false" customHeight="false" outlineLevel="0" collapsed="false">
      <c r="B14" s="11" t="s">
        <v>7</v>
      </c>
      <c r="C14" s="10" t="n">
        <v>2169203385</v>
      </c>
      <c r="D14" s="10" t="n">
        <v>0</v>
      </c>
    </row>
    <row r="15" customFormat="false" ht="15" hidden="false" customHeight="false" outlineLevel="0" collapsed="false">
      <c r="B15" s="12" t="s">
        <v>8</v>
      </c>
      <c r="C15" s="10" t="n">
        <v>1517975142.12</v>
      </c>
      <c r="D15" s="10" t="n">
        <v>0</v>
      </c>
    </row>
    <row r="16" customFormat="false" ht="15" hidden="false" customHeight="false" outlineLevel="0" collapsed="false">
      <c r="B16" s="12" t="s">
        <v>9</v>
      </c>
      <c r="C16" s="10" t="n">
        <v>412263200</v>
      </c>
      <c r="D16" s="10" t="n">
        <v>0</v>
      </c>
    </row>
    <row r="17" customFormat="false" ht="15" hidden="false" customHeight="false" outlineLevel="0" collapsed="false">
      <c r="B17" s="12" t="s">
        <v>10</v>
      </c>
      <c r="C17" s="10" t="n">
        <v>3000000</v>
      </c>
      <c r="D17" s="10" t="n">
        <v>0</v>
      </c>
    </row>
    <row r="18" customFormat="false" ht="15" hidden="false" customHeight="false" outlineLevel="0" collapsed="false">
      <c r="B18" s="12" t="s">
        <v>11</v>
      </c>
      <c r="C18" s="10" t="n">
        <v>0</v>
      </c>
      <c r="D18" s="10" t="n">
        <v>0</v>
      </c>
    </row>
    <row r="19" customFormat="false" ht="15" hidden="false" customHeight="false" outlineLevel="0" collapsed="false">
      <c r="B19" s="12" t="s">
        <v>12</v>
      </c>
      <c r="C19" s="10" t="n">
        <v>235965042.88</v>
      </c>
      <c r="D19" s="10" t="n">
        <v>0</v>
      </c>
    </row>
    <row r="20" customFormat="false" ht="15" hidden="false" customHeight="false" outlineLevel="0" collapsed="false">
      <c r="B20" s="11" t="s">
        <v>13</v>
      </c>
      <c r="C20" s="10" t="n">
        <v>890951904</v>
      </c>
      <c r="D20" s="10" t="n">
        <v>0</v>
      </c>
    </row>
    <row r="21" customFormat="false" ht="15" hidden="false" customHeight="false" outlineLevel="0" collapsed="false">
      <c r="B21" s="12" t="s">
        <v>14</v>
      </c>
      <c r="C21" s="10" t="n">
        <v>57930000</v>
      </c>
      <c r="D21" s="10" t="n">
        <v>0</v>
      </c>
    </row>
    <row r="22" customFormat="false" ht="15" hidden="false" customHeight="false" outlineLevel="0" collapsed="false">
      <c r="B22" s="12" t="s">
        <v>15</v>
      </c>
      <c r="C22" s="10" t="n">
        <v>126615000</v>
      </c>
      <c r="D22" s="10" t="n">
        <v>0</v>
      </c>
    </row>
    <row r="23" customFormat="false" ht="15" hidden="false" customHeight="false" outlineLevel="0" collapsed="false">
      <c r="B23" s="12" t="s">
        <v>16</v>
      </c>
      <c r="C23" s="10" t="n">
        <v>25005000</v>
      </c>
      <c r="D23" s="10" t="n">
        <v>0</v>
      </c>
    </row>
    <row r="24" customFormat="false" ht="15" hidden="false" customHeight="false" outlineLevel="0" collapsed="false">
      <c r="B24" s="12" t="s">
        <v>17</v>
      </c>
      <c r="C24" s="10" t="n">
        <v>41519800</v>
      </c>
      <c r="D24" s="10" t="n">
        <v>0</v>
      </c>
    </row>
    <row r="25" customFormat="false" ht="15" hidden="false" customHeight="false" outlineLevel="0" collapsed="false">
      <c r="B25" s="12" t="s">
        <v>18</v>
      </c>
      <c r="C25" s="10" t="n">
        <v>148603946</v>
      </c>
      <c r="D25" s="10" t="n">
        <v>0</v>
      </c>
    </row>
    <row r="26" customFormat="false" ht="15" hidden="false" customHeight="false" outlineLevel="0" collapsed="false">
      <c r="B26" s="12" t="s">
        <v>19</v>
      </c>
      <c r="C26" s="10" t="n">
        <v>68010000</v>
      </c>
      <c r="D26" s="10" t="n">
        <v>0</v>
      </c>
    </row>
    <row r="27" customFormat="false" ht="15" hidden="false" customHeight="false" outlineLevel="0" collapsed="false">
      <c r="B27" s="12" t="s">
        <v>20</v>
      </c>
      <c r="C27" s="10" t="n">
        <v>78962636</v>
      </c>
      <c r="D27" s="10" t="n">
        <v>0</v>
      </c>
    </row>
    <row r="28" customFormat="false" ht="15" hidden="false" customHeight="false" outlineLevel="0" collapsed="false">
      <c r="B28" s="12" t="s">
        <v>21</v>
      </c>
      <c r="C28" s="10" t="n">
        <v>282195915.56</v>
      </c>
      <c r="D28" s="10" t="n">
        <v>0</v>
      </c>
    </row>
    <row r="29" customFormat="false" ht="15" hidden="false" customHeight="false" outlineLevel="0" collapsed="false">
      <c r="B29" s="12" t="s">
        <v>22</v>
      </c>
      <c r="C29" s="10" t="n">
        <v>62109606.44</v>
      </c>
      <c r="D29" s="10" t="n">
        <v>0</v>
      </c>
    </row>
    <row r="30" customFormat="false" ht="15" hidden="false" customHeight="false" outlineLevel="0" collapsed="false">
      <c r="B30" s="11" t="s">
        <v>23</v>
      </c>
      <c r="C30" s="10" t="n">
        <v>603027715</v>
      </c>
      <c r="D30" s="10" t="n">
        <v>0</v>
      </c>
    </row>
    <row r="31" customFormat="false" ht="15" hidden="false" customHeight="false" outlineLevel="0" collapsed="false">
      <c r="B31" s="12" t="s">
        <v>24</v>
      </c>
      <c r="C31" s="10" t="n">
        <v>156359767</v>
      </c>
      <c r="D31" s="10" t="n">
        <v>0</v>
      </c>
    </row>
    <row r="32" customFormat="false" ht="15" hidden="false" customHeight="false" outlineLevel="0" collapsed="false">
      <c r="B32" s="12" t="s">
        <v>25</v>
      </c>
      <c r="C32" s="10" t="n">
        <v>4505351</v>
      </c>
      <c r="D32" s="10" t="n">
        <v>0</v>
      </c>
    </row>
    <row r="33" customFormat="false" ht="15" hidden="false" customHeight="false" outlineLevel="0" collapsed="false">
      <c r="B33" s="12" t="s">
        <v>26</v>
      </c>
      <c r="C33" s="10" t="n">
        <v>3232371</v>
      </c>
      <c r="D33" s="10" t="n">
        <v>0</v>
      </c>
    </row>
    <row r="34" customFormat="false" ht="15" hidden="false" customHeight="false" outlineLevel="0" collapsed="false">
      <c r="B34" s="12" t="s">
        <v>27</v>
      </c>
      <c r="C34" s="10" t="n">
        <v>494580</v>
      </c>
      <c r="D34" s="10" t="n">
        <v>0</v>
      </c>
    </row>
    <row r="35" customFormat="false" ht="15" hidden="false" customHeight="false" outlineLevel="0" collapsed="false">
      <c r="B35" s="12" t="s">
        <v>28</v>
      </c>
      <c r="C35" s="10" t="n">
        <v>3190000</v>
      </c>
      <c r="D35" s="10" t="n">
        <v>0</v>
      </c>
    </row>
    <row r="36" customFormat="false" ht="15" hidden="false" customHeight="false" outlineLevel="0" collapsed="false">
      <c r="B36" s="12" t="s">
        <v>29</v>
      </c>
      <c r="C36" s="10" t="n">
        <v>337950267</v>
      </c>
      <c r="D36" s="10" t="n">
        <v>0</v>
      </c>
    </row>
    <row r="37" customFormat="false" ht="15" hidden="false" customHeight="false" outlineLevel="0" collapsed="false">
      <c r="B37" s="12" t="s">
        <v>30</v>
      </c>
      <c r="C37" s="10" t="n">
        <v>73480379</v>
      </c>
      <c r="D37" s="10" t="n">
        <v>0</v>
      </c>
    </row>
    <row r="38" customFormat="false" ht="15" hidden="false" customHeight="false" outlineLevel="0" collapsed="false">
      <c r="B38" s="12" t="s">
        <v>31</v>
      </c>
      <c r="C38" s="10" t="n">
        <v>0</v>
      </c>
      <c r="D38" s="10" t="n">
        <v>0</v>
      </c>
    </row>
    <row r="39" customFormat="false" ht="15" hidden="false" customHeight="false" outlineLevel="0" collapsed="false">
      <c r="B39" s="12" t="s">
        <v>32</v>
      </c>
      <c r="C39" s="10" t="n">
        <v>23815000</v>
      </c>
      <c r="D39" s="10" t="n">
        <v>0</v>
      </c>
    </row>
    <row r="40" customFormat="false" ht="15" hidden="false" customHeight="false" outlineLevel="0" collapsed="false">
      <c r="B40" s="11" t="s">
        <v>33</v>
      </c>
      <c r="C40" s="10" t="n">
        <v>41130000</v>
      </c>
      <c r="D40" s="10" t="n">
        <v>0</v>
      </c>
    </row>
    <row r="41" customFormat="false" ht="15" hidden="false" customHeight="false" outlineLevel="0" collapsed="false">
      <c r="B41" s="12" t="s">
        <v>34</v>
      </c>
      <c r="C41" s="10" t="n">
        <v>41130000</v>
      </c>
      <c r="D41" s="10" t="n">
        <v>0</v>
      </c>
    </row>
    <row r="42" customFormat="false" ht="15" hidden="false" customHeight="false" outlineLevel="0" collapsed="false">
      <c r="B42" s="12" t="s">
        <v>35</v>
      </c>
      <c r="C42" s="10" t="n">
        <v>0</v>
      </c>
      <c r="D42" s="10" t="n">
        <v>0</v>
      </c>
    </row>
    <row r="43" customFormat="false" ht="15" hidden="false" customHeight="false" outlineLevel="0" collapsed="false">
      <c r="B43" s="12" t="s">
        <v>36</v>
      </c>
      <c r="C43" s="10" t="n">
        <v>0</v>
      </c>
      <c r="D43" s="10" t="n">
        <v>0</v>
      </c>
    </row>
    <row r="44" customFormat="false" ht="15" hidden="false" customHeight="false" outlineLevel="0" collapsed="false">
      <c r="B44" s="12" t="s">
        <v>37</v>
      </c>
      <c r="C44" s="10" t="n">
        <v>0</v>
      </c>
      <c r="D44" s="10" t="n">
        <v>0</v>
      </c>
    </row>
    <row r="45" customFormat="false" ht="15" hidden="false" customHeight="false" outlineLevel="0" collapsed="false">
      <c r="B45" s="12" t="s">
        <v>38</v>
      </c>
      <c r="C45" s="10" t="n">
        <v>0</v>
      </c>
      <c r="D45" s="10" t="n">
        <v>0</v>
      </c>
    </row>
    <row r="46" customFormat="false" ht="15" hidden="false" customHeight="false" outlineLevel="0" collapsed="false">
      <c r="B46" s="12" t="s">
        <v>39</v>
      </c>
      <c r="C46" s="10" t="n">
        <v>0</v>
      </c>
      <c r="D46" s="10" t="n">
        <v>0</v>
      </c>
    </row>
    <row r="47" customFormat="false" ht="15" hidden="false" customHeight="false" outlineLevel="0" collapsed="false">
      <c r="B47" s="12" t="s">
        <v>40</v>
      </c>
      <c r="C47" s="10" t="n">
        <v>0</v>
      </c>
      <c r="D47" s="10" t="n">
        <v>0</v>
      </c>
    </row>
    <row r="48" customFormat="false" ht="15" hidden="false" customHeight="false" outlineLevel="0" collapsed="false">
      <c r="B48" s="12" t="s">
        <v>41</v>
      </c>
      <c r="C48" s="10" t="n">
        <v>0</v>
      </c>
      <c r="D48" s="10" t="n">
        <v>0</v>
      </c>
    </row>
    <row r="49" customFormat="false" ht="15" hidden="false" customHeight="false" outlineLevel="0" collapsed="false">
      <c r="B49" s="11" t="s">
        <v>42</v>
      </c>
      <c r="C49" s="10" t="n">
        <v>1432429475</v>
      </c>
      <c r="D49" s="10" t="n">
        <v>0</v>
      </c>
    </row>
    <row r="50" customFormat="false" ht="15" hidden="false" customHeight="false" outlineLevel="0" collapsed="false">
      <c r="B50" s="12" t="s">
        <v>43</v>
      </c>
      <c r="C50" s="10" t="n">
        <v>0</v>
      </c>
      <c r="D50" s="10" t="n">
        <v>0</v>
      </c>
    </row>
    <row r="51" customFormat="false" ht="15" hidden="false" customHeight="false" outlineLevel="0" collapsed="false">
      <c r="B51" s="12" t="s">
        <v>44</v>
      </c>
      <c r="C51" s="10" t="n">
        <v>0</v>
      </c>
      <c r="D51" s="10" t="n">
        <v>0</v>
      </c>
    </row>
    <row r="52" customFormat="false" ht="15" hidden="false" customHeight="false" outlineLevel="0" collapsed="false">
      <c r="B52" s="12" t="s">
        <v>45</v>
      </c>
      <c r="C52" s="10" t="n">
        <v>0</v>
      </c>
      <c r="D52" s="10" t="n">
        <v>0</v>
      </c>
    </row>
    <row r="53" customFormat="false" ht="15" hidden="false" customHeight="false" outlineLevel="0" collapsed="false">
      <c r="B53" s="12" t="s">
        <v>46</v>
      </c>
      <c r="C53" s="10" t="n">
        <v>1432429475</v>
      </c>
      <c r="D53" s="10" t="n">
        <v>0</v>
      </c>
    </row>
    <row r="54" customFormat="false" ht="15" hidden="false" customHeight="false" outlineLevel="0" collapsed="false">
      <c r="B54" s="12" t="s">
        <v>47</v>
      </c>
      <c r="C54" s="10" t="n">
        <v>0</v>
      </c>
      <c r="D54" s="10" t="n">
        <v>0</v>
      </c>
    </row>
    <row r="55" customFormat="false" ht="15" hidden="false" customHeight="false" outlineLevel="0" collapsed="false">
      <c r="B55" s="12" t="s">
        <v>48</v>
      </c>
      <c r="C55" s="10" t="n">
        <v>0</v>
      </c>
      <c r="D55" s="10" t="n">
        <v>0</v>
      </c>
    </row>
    <row r="56" customFormat="false" ht="15" hidden="false" customHeight="false" outlineLevel="0" collapsed="false">
      <c r="B56" s="12" t="s">
        <v>49</v>
      </c>
      <c r="C56" s="10" t="n">
        <v>0</v>
      </c>
      <c r="D56" s="10" t="n">
        <v>0</v>
      </c>
    </row>
    <row r="57" customFormat="false" ht="15" hidden="false" customHeight="false" outlineLevel="0" collapsed="false">
      <c r="B57" s="11" t="s">
        <v>50</v>
      </c>
      <c r="C57" s="10" t="n">
        <v>1960491203</v>
      </c>
      <c r="D57" s="10" t="n">
        <v>0</v>
      </c>
    </row>
    <row r="58" customFormat="false" ht="15" hidden="false" customHeight="false" outlineLevel="0" collapsed="false">
      <c r="B58" s="12" t="s">
        <v>51</v>
      </c>
      <c r="C58" s="10" t="n">
        <v>306806631</v>
      </c>
      <c r="D58" s="10" t="n">
        <v>0</v>
      </c>
    </row>
    <row r="59" customFormat="false" ht="15" hidden="false" customHeight="false" outlineLevel="0" collapsed="false">
      <c r="B59" s="12" t="s">
        <v>52</v>
      </c>
      <c r="C59" s="10" t="n">
        <v>7942136</v>
      </c>
      <c r="D59" s="10" t="n">
        <v>0</v>
      </c>
    </row>
    <row r="60" customFormat="false" ht="15" hidden="false" customHeight="false" outlineLevel="0" collapsed="false">
      <c r="B60" s="12" t="s">
        <v>53</v>
      </c>
      <c r="C60" s="10" t="n">
        <v>1218573710</v>
      </c>
      <c r="D60" s="10" t="n">
        <v>0</v>
      </c>
    </row>
    <row r="61" customFormat="false" ht="15" hidden="false" customHeight="false" outlineLevel="0" collapsed="false">
      <c r="B61" s="12" t="s">
        <v>54</v>
      </c>
      <c r="C61" s="10" t="n">
        <v>53160000</v>
      </c>
      <c r="D61" s="10" t="n">
        <v>0</v>
      </c>
    </row>
    <row r="62" customFormat="false" ht="15" hidden="false" customHeight="false" outlineLevel="0" collapsed="false">
      <c r="B62" s="12" t="s">
        <v>55</v>
      </c>
      <c r="C62" s="10" t="n">
        <v>304446775</v>
      </c>
      <c r="D62" s="10" t="n">
        <v>0</v>
      </c>
    </row>
    <row r="63" customFormat="false" ht="15" hidden="false" customHeight="false" outlineLevel="0" collapsed="false">
      <c r="B63" s="12" t="s">
        <v>56</v>
      </c>
      <c r="C63" s="10" t="n">
        <v>14400000</v>
      </c>
      <c r="D63" s="10" t="n">
        <v>0</v>
      </c>
    </row>
    <row r="64" customFormat="false" ht="15" hidden="false" customHeight="false" outlineLevel="0" collapsed="false">
      <c r="B64" s="12" t="s">
        <v>57</v>
      </c>
      <c r="C64" s="10" t="n">
        <v>0</v>
      </c>
      <c r="D64" s="10" t="n">
        <v>0</v>
      </c>
    </row>
    <row r="65" customFormat="false" ht="15" hidden="false" customHeight="false" outlineLevel="0" collapsed="false">
      <c r="B65" s="12" t="s">
        <v>58</v>
      </c>
      <c r="C65" s="10" t="n">
        <v>42010000</v>
      </c>
      <c r="D65" s="10" t="n">
        <v>0</v>
      </c>
    </row>
    <row r="66" customFormat="false" ht="15" hidden="false" customHeight="false" outlineLevel="0" collapsed="false">
      <c r="B66" s="12" t="s">
        <v>59</v>
      </c>
      <c r="C66" s="10" t="n">
        <v>13151951</v>
      </c>
      <c r="D66" s="10" t="n">
        <v>0</v>
      </c>
    </row>
    <row r="67" customFormat="false" ht="15" hidden="false" customHeight="false" outlineLevel="0" collapsed="false">
      <c r="B67" s="11" t="s">
        <v>60</v>
      </c>
      <c r="C67" s="10" t="n">
        <v>6674991280</v>
      </c>
      <c r="D67" s="10" t="n">
        <v>0</v>
      </c>
    </row>
    <row r="68" customFormat="false" ht="15" hidden="false" customHeight="false" outlineLevel="0" collapsed="false">
      <c r="B68" s="12" t="s">
        <v>61</v>
      </c>
      <c r="C68" s="10" t="n">
        <v>5781743562</v>
      </c>
      <c r="D68" s="10" t="n">
        <v>0</v>
      </c>
    </row>
    <row r="69" customFormat="false" ht="15" hidden="false" customHeight="false" outlineLevel="0" collapsed="false">
      <c r="B69" s="12" t="s">
        <v>62</v>
      </c>
      <c r="C69" s="10" t="n">
        <v>893247718</v>
      </c>
      <c r="D69" s="10" t="n">
        <v>0</v>
      </c>
    </row>
    <row r="70" customFormat="false" ht="15" hidden="false" customHeight="false" outlineLevel="0" collapsed="false">
      <c r="B70" s="12" t="s">
        <v>63</v>
      </c>
      <c r="C70" s="10" t="n">
        <v>0</v>
      </c>
      <c r="D70" s="10" t="n">
        <v>0</v>
      </c>
    </row>
    <row r="71" customFormat="false" ht="15" hidden="false" customHeight="false" outlineLevel="0" collapsed="false">
      <c r="B71" s="12" t="s">
        <v>64</v>
      </c>
      <c r="C71" s="10" t="n">
        <v>0</v>
      </c>
      <c r="D71" s="10" t="n">
        <v>0</v>
      </c>
    </row>
    <row r="72" customFormat="false" ht="15" hidden="false" customHeight="false" outlineLevel="0" collapsed="false">
      <c r="B72" s="11" t="s">
        <v>65</v>
      </c>
      <c r="C72" s="10" t="n">
        <v>0</v>
      </c>
      <c r="D72" s="10" t="n">
        <v>0</v>
      </c>
    </row>
    <row r="73" customFormat="false" ht="15" hidden="false" customHeight="false" outlineLevel="0" collapsed="false">
      <c r="B73" s="12" t="s">
        <v>66</v>
      </c>
      <c r="C73" s="10" t="n">
        <v>0</v>
      </c>
      <c r="D73" s="10" t="n">
        <v>0</v>
      </c>
    </row>
    <row r="74" customFormat="false" ht="15" hidden="false" customHeight="false" outlineLevel="0" collapsed="false">
      <c r="B74" s="12" t="s">
        <v>67</v>
      </c>
      <c r="C74" s="10" t="n">
        <v>0</v>
      </c>
      <c r="D74" s="10" t="n">
        <v>0</v>
      </c>
    </row>
    <row r="75" customFormat="false" ht="15" hidden="false" customHeight="false" outlineLevel="0" collapsed="false">
      <c r="B75" s="12" t="s">
        <v>68</v>
      </c>
      <c r="C75" s="10" t="n">
        <v>0</v>
      </c>
      <c r="D75" s="10" t="n">
        <v>0</v>
      </c>
    </row>
    <row r="76" customFormat="false" ht="15" hidden="false" customHeight="false" outlineLevel="0" collapsed="false">
      <c r="B76" s="12" t="s">
        <v>69</v>
      </c>
      <c r="C76" s="10" t="n">
        <v>0</v>
      </c>
      <c r="D76" s="10" t="n">
        <v>0</v>
      </c>
    </row>
    <row r="77" customFormat="false" ht="15" hidden="false" customHeight="false" outlineLevel="0" collapsed="false">
      <c r="B77" s="12" t="s">
        <v>70</v>
      </c>
      <c r="C77" s="10" t="n">
        <v>0</v>
      </c>
      <c r="D77" s="10" t="n">
        <v>0</v>
      </c>
    </row>
    <row r="78" customFormat="false" ht="15" hidden="false" customHeight="false" outlineLevel="0" collapsed="false">
      <c r="B78" s="11" t="s">
        <v>71</v>
      </c>
      <c r="C78" s="10" t="n">
        <v>0</v>
      </c>
      <c r="D78" s="10" t="n">
        <v>0</v>
      </c>
    </row>
    <row r="79" customFormat="false" ht="15" hidden="false" customHeight="false" outlineLevel="0" collapsed="false">
      <c r="B79" s="12" t="s">
        <v>72</v>
      </c>
      <c r="C79" s="10" t="n">
        <v>0</v>
      </c>
      <c r="D79" s="10" t="n">
        <v>0</v>
      </c>
    </row>
    <row r="80" customFormat="false" ht="15" hidden="false" customHeight="false" outlineLevel="0" collapsed="false">
      <c r="B80" s="12" t="s">
        <v>73</v>
      </c>
      <c r="C80" s="10" t="n">
        <v>0</v>
      </c>
      <c r="D80" s="10" t="n">
        <v>0</v>
      </c>
    </row>
    <row r="81" customFormat="false" ht="15" hidden="false" customHeight="false" outlineLevel="0" collapsed="false">
      <c r="B81" s="12" t="s">
        <v>74</v>
      </c>
      <c r="C81" s="10" t="n">
        <v>0</v>
      </c>
      <c r="D81" s="10" t="n">
        <v>0</v>
      </c>
    </row>
    <row r="82" customFormat="false" ht="15" hidden="false" customHeight="false" outlineLevel="0" collapsed="false">
      <c r="B82" s="12" t="s">
        <v>75</v>
      </c>
      <c r="C82" s="10" t="n">
        <v>0</v>
      </c>
      <c r="D82" s="10" t="n">
        <v>0</v>
      </c>
    </row>
    <row r="83" customFormat="false" ht="15" hidden="false" customHeight="false" outlineLevel="0" collapsed="false">
      <c r="B83" s="12" t="s">
        <v>76</v>
      </c>
      <c r="C83" s="10" t="n">
        <v>0</v>
      </c>
      <c r="D83" s="10" t="n">
        <v>0</v>
      </c>
    </row>
    <row r="84" customFormat="false" ht="15" hidden="false" customHeight="false" outlineLevel="0" collapsed="false">
      <c r="B84" s="9" t="s">
        <v>77</v>
      </c>
      <c r="C84" s="10" t="n">
        <v>0</v>
      </c>
      <c r="D84" s="10" t="n">
        <v>0</v>
      </c>
    </row>
    <row r="85" customFormat="false" ht="15" hidden="false" customHeight="false" outlineLevel="0" collapsed="false">
      <c r="B85" s="11" t="s">
        <v>78</v>
      </c>
      <c r="C85" s="10" t="n">
        <v>0</v>
      </c>
      <c r="D85" s="10" t="n">
        <v>0</v>
      </c>
    </row>
    <row r="86" customFormat="false" ht="15" hidden="false" customHeight="false" outlineLevel="0" collapsed="false">
      <c r="B86" s="12" t="s">
        <v>79</v>
      </c>
      <c r="C86" s="10" t="n">
        <v>0</v>
      </c>
      <c r="D86" s="10" t="n">
        <v>0</v>
      </c>
    </row>
    <row r="87" customFormat="false" ht="15" hidden="false" customHeight="false" outlineLevel="0" collapsed="false">
      <c r="B87" s="12" t="s">
        <v>80</v>
      </c>
      <c r="C87" s="10" t="n">
        <v>0</v>
      </c>
      <c r="D87" s="10" t="n">
        <v>0</v>
      </c>
    </row>
    <row r="88" customFormat="false" ht="15" hidden="false" customHeight="false" outlineLevel="0" collapsed="false">
      <c r="B88" s="11" t="s">
        <v>81</v>
      </c>
      <c r="C88" s="10" t="n">
        <v>0</v>
      </c>
      <c r="D88" s="10" t="n">
        <v>0</v>
      </c>
    </row>
    <row r="89" customFormat="false" ht="15" hidden="false" customHeight="false" outlineLevel="0" collapsed="false">
      <c r="B89" s="12" t="s">
        <v>82</v>
      </c>
      <c r="C89" s="10" t="n">
        <v>0</v>
      </c>
      <c r="D89" s="10" t="n">
        <v>0</v>
      </c>
    </row>
    <row r="90" customFormat="false" ht="15" hidden="false" customHeight="false" outlineLevel="0" collapsed="false">
      <c r="B90" s="12" t="s">
        <v>83</v>
      </c>
      <c r="C90" s="10" t="n">
        <v>0</v>
      </c>
      <c r="D90" s="10" t="n">
        <v>0</v>
      </c>
    </row>
    <row r="91" customFormat="false" ht="15" hidden="false" customHeight="false" outlineLevel="0" collapsed="false">
      <c r="B91" s="11" t="s">
        <v>84</v>
      </c>
      <c r="C91" s="10" t="n">
        <v>0</v>
      </c>
      <c r="D91" s="10" t="n">
        <v>0</v>
      </c>
    </row>
    <row r="92" customFormat="false" ht="15" hidden="false" customHeight="false" outlineLevel="0" collapsed="false">
      <c r="B92" s="12" t="s">
        <v>85</v>
      </c>
      <c r="C92" s="10" t="n">
        <v>0</v>
      </c>
      <c r="D92" s="10" t="n">
        <v>0</v>
      </c>
    </row>
    <row r="93" customFormat="false" ht="15" hidden="false" customHeight="false" outlineLevel="0" collapsed="false">
      <c r="B93" s="9" t="s">
        <v>86</v>
      </c>
      <c r="C93" s="10" t="n">
        <v>13772224962</v>
      </c>
      <c r="D93" s="10" t="n">
        <v>0</v>
      </c>
    </row>
    <row r="96" customFormat="false" ht="15" hidden="false" customHeight="false" outlineLevel="0" collapsed="false">
      <c r="B96" s="9"/>
      <c r="C96" s="10"/>
      <c r="D96" s="10"/>
    </row>
    <row r="97" customFormat="false" ht="15" hidden="false" customHeight="false" outlineLevel="0" collapsed="false">
      <c r="B97" s="9"/>
      <c r="C97" s="10"/>
      <c r="D97" s="10"/>
    </row>
    <row r="98" customFormat="false" ht="15" hidden="false" customHeight="false" outlineLevel="0" collapsed="false">
      <c r="B98" s="13" t="s">
        <v>87</v>
      </c>
    </row>
    <row r="99" customFormat="false" ht="15" hidden="false" customHeight="false" outlineLevel="0" collapsed="false">
      <c r="B99" s="14" t="s">
        <v>88</v>
      </c>
    </row>
    <row r="100" customFormat="false" ht="31.5" hidden="false" customHeight="true" outlineLevel="0" collapsed="false">
      <c r="B100" s="15" t="s">
        <v>89</v>
      </c>
    </row>
    <row r="101" customFormat="false" ht="21" hidden="false" customHeight="true" outlineLevel="0" collapsed="false">
      <c r="B101" s="16" t="s">
        <v>90</v>
      </c>
    </row>
    <row r="102" customFormat="false" ht="22.5" hidden="false" customHeight="true" outlineLevel="0" collapsed="false">
      <c r="B102" s="16"/>
    </row>
  </sheetData>
  <mergeCells count="5">
    <mergeCell ref="B6:D6"/>
    <mergeCell ref="B7:D7"/>
    <mergeCell ref="B8:D8"/>
    <mergeCell ref="B9:D9"/>
    <mergeCell ref="B101:B102"/>
  </mergeCells>
  <printOptions headings="false" gridLines="false" gridLinesSet="true" horizontalCentered="false" verticalCentered="true"/>
  <pageMargins left="0.708333333333333" right="0.708333333333333" top="0.359722222222222" bottom="1.13472222222222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3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06"/>
  <sheetViews>
    <sheetView showFormulas="false" showGridLines="false" showRowColHeaders="true" showZeros="true" rightToLeft="false" tabSelected="true" showOutlineSymbols="true" defaultGridColor="true" view="normal" topLeftCell="F45" colorId="64" zoomScale="68" zoomScaleNormal="68" zoomScalePageLayoutView="100" workbookViewId="0">
      <selection pane="topLeft" activeCell="B15" activeCellId="0" sqref="B15"/>
    </sheetView>
  </sheetViews>
  <sheetFormatPr defaultColWidth="10.5625" defaultRowHeight="15" customHeight="false" zeroHeight="false" outlineLevelRow="0" outlineLevelCol="0"/>
  <cols>
    <col collapsed="false" customWidth="true" hidden="false" outlineLevel="0" max="1" min="1" style="1" width="4.43"/>
    <col collapsed="false" customWidth="true" hidden="false" outlineLevel="0" max="2" min="2" style="1" width="92.14"/>
    <col collapsed="false" customWidth="true" hidden="false" outlineLevel="0" max="3" min="3" style="1" width="31.14"/>
    <col collapsed="false" customWidth="true" hidden="false" outlineLevel="0" max="4" min="4" style="1" width="30.14"/>
    <col collapsed="false" customWidth="true" hidden="false" outlineLevel="0" max="5" min="5" style="1" width="115.27"/>
    <col collapsed="false" customWidth="true" hidden="false" outlineLevel="0" max="6" min="6" style="1" width="23.14"/>
    <col collapsed="false" customWidth="true" hidden="false" outlineLevel="0" max="7" min="7" style="1" width="27.57"/>
    <col collapsed="false" customWidth="true" hidden="false" outlineLevel="0" max="8" min="8" style="1" width="22.86"/>
    <col collapsed="false" customWidth="true" hidden="false" outlineLevel="0" max="9" min="9" style="1" width="23.14"/>
    <col collapsed="false" customWidth="true" hidden="false" outlineLevel="0" max="10" min="10" style="1" width="23.57"/>
    <col collapsed="false" customWidth="true" hidden="true" outlineLevel="0" max="16" min="11" style="1" width="11.43"/>
    <col collapsed="false" customWidth="true" hidden="false" outlineLevel="0" max="17" min="17" style="1" width="24"/>
    <col collapsed="false" customWidth="true" hidden="false" outlineLevel="0" max="19" min="19" style="1" width="18.14"/>
    <col collapsed="false" customWidth="true" hidden="false" outlineLevel="0" max="20" min="20" style="1" width="15.43"/>
  </cols>
  <sheetData>
    <row r="1" customFormat="false" ht="15" hidden="true" customHeight="false" outlineLevel="0" collapsed="false">
      <c r="B1" s="17"/>
      <c r="C1" s="18"/>
      <c r="D1" s="17"/>
    </row>
    <row r="2" customFormat="false" ht="22.05" hidden="false" customHeight="false" outlineLevel="0" collapsed="false">
      <c r="A2" s="19" t="s">
        <v>91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customFormat="false" ht="15" hidden="false" customHeight="true" outlineLevel="0" collapsed="false">
      <c r="A3" s="20" t="s">
        <v>92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customFormat="false" ht="19.7" hidden="false" customHeight="false" outlineLevel="0" collapsed="false">
      <c r="A4" s="21" t="n">
        <v>2026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customFormat="false" ht="15.75" hidden="false" customHeight="true" outlineLevel="0" collapsed="false">
      <c r="A5" s="21" t="s">
        <v>93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customFormat="false" ht="19.7" hidden="false" customHeight="false" outlineLevel="0" collapsed="false">
      <c r="A6" s="21" t="s">
        <v>94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customFormat="false" ht="4.5" hidden="false" customHeight="true" outlineLevel="0" collapsed="false">
      <c r="B7" s="22"/>
      <c r="C7" s="22"/>
      <c r="D7" s="22"/>
    </row>
    <row r="8" customFormat="false" ht="15" hidden="true" customHeight="false" outlineLevel="0" collapsed="false">
      <c r="B8" s="23"/>
      <c r="C8" s="23"/>
      <c r="D8" s="17"/>
    </row>
    <row r="9" customFormat="false" ht="17.35" hidden="false" customHeight="false" outlineLevel="0" collapsed="false">
      <c r="B9" s="24" t="s">
        <v>95</v>
      </c>
      <c r="C9" s="25" t="s">
        <v>96</v>
      </c>
      <c r="D9" s="26" t="s">
        <v>97</v>
      </c>
      <c r="E9" s="27" t="s">
        <v>98</v>
      </c>
      <c r="F9" s="27" t="s">
        <v>99</v>
      </c>
      <c r="G9" s="27" t="s">
        <v>100</v>
      </c>
      <c r="H9" s="27" t="s">
        <v>101</v>
      </c>
      <c r="I9" s="27" t="s">
        <v>102</v>
      </c>
      <c r="J9" s="27" t="s">
        <v>103</v>
      </c>
      <c r="K9" s="27" t="s">
        <v>104</v>
      </c>
      <c r="L9" s="27" t="s">
        <v>105</v>
      </c>
      <c r="M9" s="27" t="s">
        <v>106</v>
      </c>
      <c r="N9" s="27" t="s">
        <v>107</v>
      </c>
      <c r="O9" s="27" t="s">
        <v>108</v>
      </c>
      <c r="P9" s="27" t="s">
        <v>109</v>
      </c>
      <c r="Q9" s="28" t="s">
        <v>110</v>
      </c>
    </row>
    <row r="10" customFormat="false" ht="14.25" hidden="false" customHeight="true" outlineLevel="0" collapsed="false">
      <c r="B10" s="29" t="s">
        <v>111</v>
      </c>
      <c r="C10" s="30"/>
      <c r="D10" s="31" t="n">
        <f aca="false">+D11+D17+D27+D37+D46+D54+D64+D69+D75+D82+D85+D88</f>
        <v>-2140951619</v>
      </c>
      <c r="E10" s="32" t="n">
        <f aca="false">+E11+E17+E27+E37+E46+E54+E64+E69+E75+E82+E85+E88</f>
        <v>641804219.82</v>
      </c>
      <c r="F10" s="32" t="n">
        <f aca="false">+F11+F17+F27+F37+F46+F54+F64+F69+F75+F82+F85+F88</f>
        <v>698524905.78</v>
      </c>
      <c r="G10" s="32" t="n">
        <f aca="false">+G11+G17+G27+G37+G46+G54+G64+G69+G75+G82+G85+G88</f>
        <v>2564094413.63</v>
      </c>
      <c r="H10" s="32" t="n">
        <f aca="false">+H11+H17+H27+H37+H46+H54+H64+H69+H75+H82+H85+H88</f>
        <v>1220879281.19</v>
      </c>
      <c r="I10" s="32" t="n">
        <f aca="false">+I11+I17+I27+I37+I46+I54+I64+I69+I75+I82+I85+I88</f>
        <v>1499839532.12</v>
      </c>
      <c r="J10" s="32" t="n">
        <f aca="false">+J11+J17+J27+J37+J46+J54+J64+J69+J75+J82+J85+J88</f>
        <v>3344753541.85</v>
      </c>
      <c r="K10" s="32"/>
      <c r="L10" s="32"/>
      <c r="M10" s="32"/>
      <c r="N10" s="32"/>
      <c r="O10" s="32"/>
      <c r="P10" s="32"/>
      <c r="Q10" s="30" t="n">
        <f aca="false">+SUM(E10:P10)</f>
        <v>9969895894.39</v>
      </c>
      <c r="S10" s="33"/>
      <c r="T10" s="10"/>
    </row>
    <row r="11" customFormat="false" ht="15" hidden="false" customHeight="false" outlineLevel="0" collapsed="false">
      <c r="B11" s="34" t="s">
        <v>7</v>
      </c>
      <c r="C11" s="35" t="n">
        <f aca="false">+SUM(C12:C16)</f>
        <v>2457771013.69</v>
      </c>
      <c r="D11" s="35" t="n">
        <f aca="false">+SUM(D12:D16)</f>
        <v>208497554.69</v>
      </c>
      <c r="E11" s="36" t="n">
        <f aca="false">+SUM(E12:E16)</f>
        <v>142650150.9</v>
      </c>
      <c r="F11" s="36" t="n">
        <f aca="false">+SUM(F12:F16)</f>
        <v>142144261.58</v>
      </c>
      <c r="G11" s="36" t="n">
        <f aca="false">+SUM(G12:G16)</f>
        <v>150761281.13</v>
      </c>
      <c r="H11" s="36" t="n">
        <f aca="false">+SUM(H12:H16)</f>
        <v>148266881.52</v>
      </c>
      <c r="I11" s="36" t="n">
        <f aca="false">+SUM(I12:I16)</f>
        <v>257681284.83</v>
      </c>
      <c r="J11" s="36" t="n">
        <f aca="false">+SUM(J12:J16)</f>
        <v>160148671.45</v>
      </c>
      <c r="K11" s="36"/>
      <c r="L11" s="36"/>
      <c r="M11" s="36"/>
      <c r="N11" s="36"/>
      <c r="O11" s="36"/>
      <c r="P11" s="36"/>
      <c r="Q11" s="37" t="n">
        <f aca="false">+SUM(E11:P11)</f>
        <v>1001652531.41</v>
      </c>
    </row>
    <row r="12" customFormat="false" ht="15" hidden="false" customHeight="false" outlineLevel="0" collapsed="false">
      <c r="B12" s="38" t="s">
        <v>8</v>
      </c>
      <c r="C12" s="39" t="n">
        <v>1598883874.65</v>
      </c>
      <c r="D12" s="39" t="n">
        <v>253034550.65</v>
      </c>
      <c r="E12" s="40" t="n">
        <v>116485747.1</v>
      </c>
      <c r="F12" s="40" t="n">
        <v>117069295.69</v>
      </c>
      <c r="G12" s="40" t="n">
        <v>122153639.13</v>
      </c>
      <c r="H12" s="40" t="n">
        <v>121248292.33</v>
      </c>
      <c r="I12" s="40" t="n">
        <v>132637710.41</v>
      </c>
      <c r="J12" s="40" t="n">
        <v>129168417.01</v>
      </c>
      <c r="K12" s="40"/>
      <c r="L12" s="40"/>
      <c r="M12" s="40"/>
      <c r="N12" s="40"/>
      <c r="O12" s="40"/>
      <c r="P12" s="40"/>
      <c r="Q12" s="41" t="n">
        <f aca="false">+SUM(E12:P12)</f>
        <v>738763101.67</v>
      </c>
    </row>
    <row r="13" customFormat="false" ht="15" hidden="false" customHeight="false" outlineLevel="0" collapsed="false">
      <c r="B13" s="38" t="s">
        <v>9</v>
      </c>
      <c r="C13" s="39" t="n">
        <v>619874135</v>
      </c>
      <c r="D13" s="42" t="n">
        <v>-56000000</v>
      </c>
      <c r="E13" s="40" t="n">
        <v>8290500</v>
      </c>
      <c r="F13" s="40" t="n">
        <v>7329500</v>
      </c>
      <c r="G13" s="40" t="n">
        <v>9876000</v>
      </c>
      <c r="H13" s="40" t="n">
        <v>8631500</v>
      </c>
      <c r="I13" s="40" t="n">
        <v>106189411.86</v>
      </c>
      <c r="J13" s="40" t="n">
        <v>11568270.42</v>
      </c>
      <c r="K13" s="40"/>
      <c r="L13" s="40"/>
      <c r="M13" s="40"/>
      <c r="N13" s="40"/>
      <c r="O13" s="40"/>
      <c r="P13" s="40"/>
      <c r="Q13" s="41" t="n">
        <f aca="false">+SUM(E13:P13)</f>
        <v>151885182.28</v>
      </c>
    </row>
    <row r="14" customFormat="false" ht="15" hidden="false" customHeight="false" outlineLevel="0" collapsed="false">
      <c r="B14" s="38" t="s">
        <v>10</v>
      </c>
      <c r="C14" s="39" t="n">
        <v>3000000</v>
      </c>
      <c r="D14" s="42" t="n">
        <v>-500000</v>
      </c>
      <c r="E14" s="39" t="n">
        <v>0</v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0</v>
      </c>
      <c r="K14" s="40"/>
      <c r="L14" s="40"/>
      <c r="M14" s="40"/>
      <c r="N14" s="40"/>
      <c r="O14" s="40"/>
      <c r="P14" s="40"/>
      <c r="Q14" s="41" t="n">
        <f aca="false">+SUM(E14:P14)</f>
        <v>0</v>
      </c>
    </row>
    <row r="15" customFormat="false" ht="15" hidden="false" customHeight="false" outlineLevel="0" collapsed="false">
      <c r="B15" s="38" t="s">
        <v>11</v>
      </c>
      <c r="C15" s="39" t="n">
        <v>235013004.04</v>
      </c>
      <c r="D15" s="39" t="n">
        <v>0</v>
      </c>
      <c r="E15" s="39" t="n">
        <v>0</v>
      </c>
      <c r="F15" s="39" t="n">
        <v>0</v>
      </c>
      <c r="G15" s="39" t="n">
        <v>0</v>
      </c>
      <c r="H15" s="39" t="n">
        <v>0</v>
      </c>
      <c r="I15" s="39" t="n">
        <v>0</v>
      </c>
      <c r="J15" s="39" t="n">
        <v>0</v>
      </c>
      <c r="K15" s="40"/>
      <c r="L15" s="40"/>
      <c r="M15" s="40"/>
      <c r="N15" s="40"/>
      <c r="O15" s="40"/>
      <c r="P15" s="40"/>
      <c r="Q15" s="41" t="n">
        <f aca="false">+SUM(E15:P15)</f>
        <v>0</v>
      </c>
    </row>
    <row r="16" customFormat="false" ht="15" hidden="false" customHeight="false" outlineLevel="0" collapsed="false">
      <c r="B16" s="38" t="s">
        <v>12</v>
      </c>
      <c r="C16" s="39" t="n">
        <v>1000000</v>
      </c>
      <c r="D16" s="39" t="n">
        <v>11963004.04</v>
      </c>
      <c r="E16" s="40" t="n">
        <v>17873903.8</v>
      </c>
      <c r="F16" s="40" t="n">
        <v>17745465.89</v>
      </c>
      <c r="G16" s="40" t="n">
        <v>18731642</v>
      </c>
      <c r="H16" s="40" t="n">
        <v>18387089.19</v>
      </c>
      <c r="I16" s="40" t="n">
        <v>18854162.56</v>
      </c>
      <c r="J16" s="40" t="n">
        <v>19411984.02</v>
      </c>
      <c r="K16" s="40"/>
      <c r="L16" s="40"/>
      <c r="M16" s="40"/>
      <c r="N16" s="40"/>
      <c r="O16" s="40"/>
      <c r="P16" s="40"/>
      <c r="Q16" s="41" t="n">
        <f aca="false">+SUM(E16:P16)</f>
        <v>111004247.46</v>
      </c>
    </row>
    <row r="17" customFormat="false" ht="15" hidden="false" customHeight="false" outlineLevel="0" collapsed="false">
      <c r="B17" s="34" t="s">
        <v>13</v>
      </c>
      <c r="C17" s="35" t="n">
        <f aca="false">+SUM(C18:C26)</f>
        <v>1136329602</v>
      </c>
      <c r="D17" s="35" t="n">
        <f aca="false">+SUM(D18:D26)</f>
        <v>184545188</v>
      </c>
      <c r="E17" s="36" t="n">
        <f aca="false">+SUM(E18:E26)</f>
        <v>23723114.25</v>
      </c>
      <c r="F17" s="36" t="n">
        <f aca="false">+SUM(F18:F26)</f>
        <v>35965981.1</v>
      </c>
      <c r="G17" s="36" t="n">
        <f aca="false">+SUM(G18:G26)</f>
        <v>35013091.42</v>
      </c>
      <c r="H17" s="36" t="n">
        <f aca="false">+SUM(H18:H26)</f>
        <v>71589058.36</v>
      </c>
      <c r="I17" s="36" t="n">
        <f aca="false">+SUM(I18:I26)</f>
        <v>67059888.99</v>
      </c>
      <c r="J17" s="36" t="n">
        <f aca="false">+SUM(J18:J26)</f>
        <v>26102472.39</v>
      </c>
      <c r="K17" s="36"/>
      <c r="L17" s="36"/>
      <c r="M17" s="36"/>
      <c r="N17" s="36"/>
      <c r="O17" s="36"/>
      <c r="P17" s="36"/>
      <c r="Q17" s="37" t="n">
        <f aca="false">+SUM(E17:P17)</f>
        <v>259453606.51</v>
      </c>
    </row>
    <row r="18" customFormat="false" ht="15" hidden="false" customHeight="false" outlineLevel="0" collapsed="false">
      <c r="B18" s="38" t="s">
        <v>14</v>
      </c>
      <c r="C18" s="39" t="n">
        <v>58210000</v>
      </c>
      <c r="D18" s="39" t="n">
        <v>0</v>
      </c>
      <c r="E18" s="40" t="n">
        <v>4024655.08</v>
      </c>
      <c r="F18" s="40" t="n">
        <v>3624366.62</v>
      </c>
      <c r="G18" s="40" t="n">
        <v>4870477.12</v>
      </c>
      <c r="H18" s="40" t="n">
        <v>4855823.01</v>
      </c>
      <c r="I18" s="40" t="n">
        <v>4073537.49</v>
      </c>
      <c r="J18" s="40" t="n">
        <v>3915717.58</v>
      </c>
      <c r="K18" s="40"/>
      <c r="L18" s="40"/>
      <c r="M18" s="40"/>
      <c r="N18" s="40"/>
      <c r="O18" s="40"/>
      <c r="P18" s="40"/>
      <c r="Q18" s="41" t="n">
        <f aca="false">+SUM(E18:P18)</f>
        <v>25364576.9</v>
      </c>
    </row>
    <row r="19" customFormat="false" ht="15" hidden="false" customHeight="false" outlineLevel="0" collapsed="false">
      <c r="B19" s="38" t="s">
        <v>15</v>
      </c>
      <c r="C19" s="39" t="n">
        <v>152410000</v>
      </c>
      <c r="D19" s="39" t="n">
        <v>0</v>
      </c>
      <c r="E19" s="40" t="n">
        <v>0</v>
      </c>
      <c r="F19" s="40" t="n">
        <v>171100</v>
      </c>
      <c r="G19" s="40" t="n">
        <v>358993</v>
      </c>
      <c r="H19" s="40" t="n">
        <v>12948102.18</v>
      </c>
      <c r="I19" s="39" t="n">
        <v>0</v>
      </c>
      <c r="J19" s="40" t="n">
        <v>634692.5</v>
      </c>
      <c r="K19" s="40"/>
      <c r="L19" s="40"/>
      <c r="M19" s="40"/>
      <c r="N19" s="40"/>
      <c r="O19" s="40"/>
      <c r="P19" s="40"/>
      <c r="Q19" s="41" t="n">
        <f aca="false">+SUM(E19:P19)</f>
        <v>14112887.68</v>
      </c>
    </row>
    <row r="20" customFormat="false" ht="15" hidden="false" customHeight="false" outlineLevel="0" collapsed="false">
      <c r="B20" s="38" t="s">
        <v>16</v>
      </c>
      <c r="C20" s="39" t="n">
        <v>35000000</v>
      </c>
      <c r="D20" s="39" t="n">
        <v>10000000</v>
      </c>
      <c r="E20" s="40" t="n">
        <v>35323.12</v>
      </c>
      <c r="F20" s="40" t="n">
        <v>415990</v>
      </c>
      <c r="G20" s="40" t="n">
        <v>7889166.17</v>
      </c>
      <c r="H20" s="40" t="n">
        <v>9445562.58</v>
      </c>
      <c r="I20" s="40" t="n">
        <v>5740782.73</v>
      </c>
      <c r="J20" s="40" t="n">
        <v>4092800.21</v>
      </c>
      <c r="K20" s="40"/>
      <c r="L20" s="40"/>
      <c r="M20" s="40"/>
      <c r="N20" s="40"/>
      <c r="O20" s="40"/>
      <c r="P20" s="40"/>
      <c r="Q20" s="41" t="n">
        <f aca="false">+SUM(E20:P20)</f>
        <v>27619624.81</v>
      </c>
    </row>
    <row r="21" customFormat="false" ht="15" hidden="false" customHeight="false" outlineLevel="0" collapsed="false">
      <c r="B21" s="38" t="s">
        <v>17</v>
      </c>
      <c r="C21" s="39" t="n">
        <v>75000000</v>
      </c>
      <c r="D21" s="39" t="n">
        <v>54000000</v>
      </c>
      <c r="E21" s="40" t="n">
        <v>2000000</v>
      </c>
      <c r="F21" s="40" t="n">
        <v>2708365.85</v>
      </c>
      <c r="G21" s="40" t="n">
        <v>2200507.04</v>
      </c>
      <c r="H21" s="40" t="n">
        <v>1641333.28</v>
      </c>
      <c r="I21" s="40" t="n">
        <v>141333.28</v>
      </c>
      <c r="J21" s="40" t="n">
        <v>141333.28</v>
      </c>
      <c r="K21" s="40"/>
      <c r="L21" s="40"/>
      <c r="M21" s="40"/>
      <c r="N21" s="40"/>
      <c r="O21" s="40"/>
      <c r="P21" s="40"/>
      <c r="Q21" s="41" t="n">
        <f aca="false">+SUM(E21:P21)</f>
        <v>8832872.73</v>
      </c>
    </row>
    <row r="22" customFormat="false" ht="15" hidden="false" customHeight="false" outlineLevel="0" collapsed="false">
      <c r="B22" s="38" t="s">
        <v>18</v>
      </c>
      <c r="C22" s="39" t="n">
        <v>272740000</v>
      </c>
      <c r="D22" s="39" t="n">
        <v>101212500</v>
      </c>
      <c r="E22" s="40" t="n">
        <v>5579357.46</v>
      </c>
      <c r="F22" s="40" t="n">
        <v>18167189.74</v>
      </c>
      <c r="G22" s="40" t="n">
        <v>4494755.4</v>
      </c>
      <c r="H22" s="40" t="n">
        <v>9158135.82</v>
      </c>
      <c r="I22" s="40" t="n">
        <v>31578400.49</v>
      </c>
      <c r="J22" s="40" t="n">
        <v>6016785.4</v>
      </c>
      <c r="K22" s="40"/>
      <c r="L22" s="40"/>
      <c r="M22" s="40"/>
      <c r="N22" s="40"/>
      <c r="O22" s="40"/>
      <c r="P22" s="40"/>
      <c r="Q22" s="41" t="n">
        <f aca="false">+SUM(E22:P22)</f>
        <v>74994624.31</v>
      </c>
    </row>
    <row r="23" customFormat="false" ht="15" hidden="false" customHeight="false" outlineLevel="0" collapsed="false">
      <c r="B23" s="38" t="s">
        <v>19</v>
      </c>
      <c r="C23" s="39" t="n">
        <v>84010000</v>
      </c>
      <c r="D23" s="39" t="n">
        <v>13515000</v>
      </c>
      <c r="E23" s="40" t="n">
        <v>4245736.49</v>
      </c>
      <c r="F23" s="40" t="n">
        <v>4563932.23</v>
      </c>
      <c r="G23" s="40" t="n">
        <v>6257803.9</v>
      </c>
      <c r="H23" s="40" t="n">
        <v>28933451.33</v>
      </c>
      <c r="I23" s="40" t="n">
        <v>4511504.46</v>
      </c>
      <c r="J23" s="40" t="n">
        <v>4226419.31</v>
      </c>
      <c r="K23" s="40"/>
      <c r="L23" s="40"/>
      <c r="M23" s="40"/>
      <c r="N23" s="40"/>
      <c r="O23" s="40"/>
      <c r="P23" s="40"/>
      <c r="Q23" s="41" t="n">
        <f aca="false">+SUM(E23:P23)</f>
        <v>52738847.72</v>
      </c>
    </row>
    <row r="24" customFormat="false" ht="15" hidden="false" customHeight="false" outlineLevel="0" collapsed="false">
      <c r="B24" s="38" t="s">
        <v>20</v>
      </c>
      <c r="C24" s="39" t="n">
        <v>37550000</v>
      </c>
      <c r="D24" s="39" t="n">
        <v>51252764</v>
      </c>
      <c r="E24" s="40" t="n">
        <v>2052880.36</v>
      </c>
      <c r="F24" s="40" t="n">
        <v>806028.59</v>
      </c>
      <c r="G24" s="40" t="n">
        <v>1449688.38</v>
      </c>
      <c r="H24" s="40" t="n">
        <v>948376.99</v>
      </c>
      <c r="I24" s="40" t="n">
        <v>4002453.31</v>
      </c>
      <c r="J24" s="40" t="n">
        <v>675394.86</v>
      </c>
      <c r="K24" s="40"/>
      <c r="L24" s="40"/>
      <c r="M24" s="40"/>
      <c r="N24" s="40"/>
      <c r="O24" s="40"/>
      <c r="P24" s="40"/>
      <c r="Q24" s="41" t="n">
        <f aca="false">+SUM(E24:P24)</f>
        <v>9934822.49</v>
      </c>
    </row>
    <row r="25" customFormat="false" ht="15" hidden="false" customHeight="false" outlineLevel="0" collapsed="false">
      <c r="B25" s="38" t="s">
        <v>21</v>
      </c>
      <c r="C25" s="39" t="n">
        <v>354409602</v>
      </c>
      <c r="D25" s="42" t="n">
        <v>-85390076</v>
      </c>
      <c r="E25" s="40" t="n">
        <v>1755632.89</v>
      </c>
      <c r="F25" s="40" t="n">
        <v>5446881.07</v>
      </c>
      <c r="G25" s="40" t="n">
        <v>2162404.46</v>
      </c>
      <c r="H25" s="40" t="n">
        <v>2810267.01</v>
      </c>
      <c r="I25" s="40" t="n">
        <v>16502768.09</v>
      </c>
      <c r="J25" s="40" t="n">
        <v>1940604.85</v>
      </c>
      <c r="K25" s="40"/>
      <c r="L25" s="40"/>
      <c r="M25" s="40"/>
      <c r="N25" s="40"/>
      <c r="O25" s="40"/>
      <c r="P25" s="40"/>
      <c r="Q25" s="41" t="n">
        <f aca="false">+SUM(E25:P25)</f>
        <v>30618558.37</v>
      </c>
    </row>
    <row r="26" customFormat="false" ht="15" hidden="false" customHeight="false" outlineLevel="0" collapsed="false">
      <c r="B26" s="38" t="s">
        <v>22</v>
      </c>
      <c r="C26" s="39" t="n">
        <v>67000000</v>
      </c>
      <c r="D26" s="39" t="n">
        <v>39955000</v>
      </c>
      <c r="E26" s="40" t="n">
        <v>4029528.85</v>
      </c>
      <c r="F26" s="40" t="n">
        <v>62127</v>
      </c>
      <c r="G26" s="40" t="n">
        <v>5329295.95</v>
      </c>
      <c r="H26" s="40" t="n">
        <v>848006.16</v>
      </c>
      <c r="I26" s="40" t="n">
        <v>509109.14</v>
      </c>
      <c r="J26" s="40" t="n">
        <v>4458724.4</v>
      </c>
      <c r="K26" s="40"/>
      <c r="L26" s="40"/>
      <c r="M26" s="40"/>
      <c r="N26" s="40"/>
      <c r="O26" s="40"/>
      <c r="P26" s="40"/>
      <c r="Q26" s="41" t="n">
        <f aca="false">+SUM(E26:P26)</f>
        <v>15236791.5</v>
      </c>
    </row>
    <row r="27" customFormat="false" ht="15" hidden="false" customHeight="false" outlineLevel="0" collapsed="false">
      <c r="B27" s="34" t="s">
        <v>23</v>
      </c>
      <c r="C27" s="35" t="n">
        <f aca="false">+SUM(C28:C36)</f>
        <v>626414465</v>
      </c>
      <c r="D27" s="35" t="n">
        <f aca="false">+SUM(D28:D36)</f>
        <v>294607986</v>
      </c>
      <c r="E27" s="36" t="n">
        <f aca="false">+SUM(E28:E36)</f>
        <v>2630781.66</v>
      </c>
      <c r="F27" s="36" t="n">
        <f aca="false">+SUM(F28:F36)</f>
        <v>29602283.92</v>
      </c>
      <c r="G27" s="36" t="n">
        <f aca="false">+SUM(G28:G36)</f>
        <v>38195623.92</v>
      </c>
      <c r="H27" s="36" t="n">
        <f aca="false">+SUM(H28:H36)</f>
        <v>6126845.43</v>
      </c>
      <c r="I27" s="36" t="n">
        <f aca="false">+SUM(I28:I36)</f>
        <v>3929406.25</v>
      </c>
      <c r="J27" s="36" t="n">
        <f aca="false">+SUM(J28:J36)</f>
        <v>40082346.58</v>
      </c>
      <c r="K27" s="36" t="n">
        <f aca="false">+SUM(K28:K36)</f>
        <v>0</v>
      </c>
      <c r="L27" s="36" t="n">
        <f aca="false">+SUM(L28:L36)</f>
        <v>0</v>
      </c>
      <c r="M27" s="36" t="n">
        <f aca="false">+SUM(M28:M36)</f>
        <v>0</v>
      </c>
      <c r="N27" s="36" t="n">
        <f aca="false">+SUM(N28:N36)</f>
        <v>0</v>
      </c>
      <c r="O27" s="36" t="n">
        <f aca="false">+SUM(O28:O36)</f>
        <v>0</v>
      </c>
      <c r="P27" s="36" t="n">
        <f aca="false">+SUM(P28:P36)</f>
        <v>0</v>
      </c>
      <c r="Q27" s="37" t="n">
        <f aca="false">+SUM(E27:P27)</f>
        <v>120567287.76</v>
      </c>
    </row>
    <row r="28" customFormat="false" ht="15" hidden="false" customHeight="false" outlineLevel="0" collapsed="false">
      <c r="B28" s="38" t="s">
        <v>24</v>
      </c>
      <c r="C28" s="39" t="n">
        <v>145954498</v>
      </c>
      <c r="D28" s="39" t="n">
        <v>145000000</v>
      </c>
      <c r="E28" s="40" t="n">
        <v>272757.74</v>
      </c>
      <c r="F28" s="40" t="n">
        <v>17738495.77</v>
      </c>
      <c r="G28" s="40" t="n">
        <v>28141035.6</v>
      </c>
      <c r="H28" s="40" t="n">
        <v>3435992</v>
      </c>
      <c r="I28" s="40" t="n">
        <v>64305</v>
      </c>
      <c r="J28" s="40" t="n">
        <v>10671038.96</v>
      </c>
      <c r="K28" s="40"/>
      <c r="L28" s="40"/>
      <c r="M28" s="40"/>
      <c r="N28" s="40"/>
      <c r="O28" s="40"/>
      <c r="P28" s="40"/>
      <c r="Q28" s="41" t="n">
        <f aca="false">+SUM(E28:P28)</f>
        <v>60323625.07</v>
      </c>
    </row>
    <row r="29" customFormat="false" ht="15" hidden="false" customHeight="false" outlineLevel="0" collapsed="false">
      <c r="B29" s="38" t="s">
        <v>25</v>
      </c>
      <c r="C29" s="39" t="n">
        <v>8900000</v>
      </c>
      <c r="D29" s="39" t="n">
        <v>9074190</v>
      </c>
      <c r="E29" s="40" t="n">
        <v>0</v>
      </c>
      <c r="F29" s="40" t="n">
        <v>788741.5</v>
      </c>
      <c r="G29" s="40" t="n">
        <v>276308.8</v>
      </c>
      <c r="H29" s="40" t="n">
        <v>0</v>
      </c>
      <c r="I29" s="40" t="n">
        <v>0</v>
      </c>
      <c r="J29" s="40" t="n">
        <v>0</v>
      </c>
      <c r="K29" s="40"/>
      <c r="L29" s="40"/>
      <c r="M29" s="40"/>
      <c r="N29" s="40"/>
      <c r="O29" s="40"/>
      <c r="P29" s="40"/>
      <c r="Q29" s="41" t="n">
        <f aca="false">+SUM(E29:P29)</f>
        <v>1065050.3</v>
      </c>
    </row>
    <row r="30" customFormat="false" ht="15" hidden="false" customHeight="false" outlineLevel="0" collapsed="false">
      <c r="B30" s="38" t="s">
        <v>26</v>
      </c>
      <c r="C30" s="39" t="n">
        <v>6300000</v>
      </c>
      <c r="D30" s="42" t="n">
        <v>-1424490</v>
      </c>
      <c r="E30" s="39" t="n">
        <v>669959.16</v>
      </c>
      <c r="F30" s="40" t="n">
        <v>0</v>
      </c>
      <c r="G30" s="40" t="n">
        <v>782754.14</v>
      </c>
      <c r="H30" s="40" t="n">
        <v>0</v>
      </c>
      <c r="I30" s="40" t="n">
        <v>0</v>
      </c>
      <c r="J30" s="40" t="n">
        <v>6844</v>
      </c>
      <c r="K30" s="40"/>
      <c r="L30" s="40"/>
      <c r="M30" s="40"/>
      <c r="N30" s="40"/>
      <c r="O30" s="40"/>
      <c r="P30" s="40"/>
      <c r="Q30" s="41" t="n">
        <f aca="false">+SUM(E30:P30)</f>
        <v>1459557.3</v>
      </c>
    </row>
    <row r="31" customFormat="false" ht="15" hidden="false" customHeight="false" outlineLevel="0" collapsed="false">
      <c r="B31" s="38" t="s">
        <v>27</v>
      </c>
      <c r="C31" s="39" t="n">
        <v>300000</v>
      </c>
      <c r="D31" s="39" t="n">
        <v>0</v>
      </c>
      <c r="E31" s="39" t="n">
        <v>0</v>
      </c>
      <c r="F31" s="39" t="n">
        <v>0</v>
      </c>
      <c r="G31" s="40" t="n">
        <v>0</v>
      </c>
      <c r="H31" s="40" t="n">
        <v>0</v>
      </c>
      <c r="I31" s="40" t="n">
        <v>0</v>
      </c>
      <c r="J31" s="40" t="n">
        <v>0</v>
      </c>
      <c r="K31" s="40"/>
      <c r="L31" s="40"/>
      <c r="M31" s="40"/>
      <c r="N31" s="40"/>
      <c r="O31" s="40"/>
      <c r="P31" s="40"/>
      <c r="Q31" s="41" t="n">
        <f aca="false">+SUM(E31:P31)</f>
        <v>0</v>
      </c>
    </row>
    <row r="32" customFormat="false" ht="15" hidden="false" customHeight="false" outlineLevel="0" collapsed="false">
      <c r="B32" s="38" t="s">
        <v>28</v>
      </c>
      <c r="C32" s="39" t="n">
        <v>4060000</v>
      </c>
      <c r="D32" s="39" t="n">
        <v>6694400</v>
      </c>
      <c r="E32" s="40" t="n">
        <v>0</v>
      </c>
      <c r="F32" s="40" t="n">
        <v>230336</v>
      </c>
      <c r="G32" s="40" t="n">
        <v>302080</v>
      </c>
      <c r="H32" s="40" t="n">
        <v>0</v>
      </c>
      <c r="I32" s="40" t="n">
        <v>0</v>
      </c>
      <c r="J32" s="40" t="n">
        <v>1704949.24</v>
      </c>
      <c r="K32" s="40"/>
      <c r="L32" s="40"/>
      <c r="M32" s="40"/>
      <c r="N32" s="40"/>
      <c r="O32" s="40"/>
      <c r="P32" s="40"/>
      <c r="Q32" s="41" t="n">
        <f aca="false">+SUM(E32:P32)</f>
        <v>2237365.24</v>
      </c>
    </row>
    <row r="33" customFormat="false" ht="15" hidden="false" customHeight="false" outlineLevel="0" collapsed="false">
      <c r="B33" s="38" t="s">
        <v>29</v>
      </c>
      <c r="C33" s="39" t="n">
        <v>215899443</v>
      </c>
      <c r="D33" s="39" t="n">
        <v>147129720</v>
      </c>
      <c r="E33" s="40" t="n">
        <v>431999.17</v>
      </c>
      <c r="F33" s="40" t="n">
        <v>9537736.86</v>
      </c>
      <c r="G33" s="40" t="n">
        <v>7186098.55</v>
      </c>
      <c r="H33" s="40" t="n">
        <v>1014968.18</v>
      </c>
      <c r="I33" s="40" t="n">
        <v>360910.08</v>
      </c>
      <c r="J33" s="40" t="n">
        <v>18257788.71</v>
      </c>
      <c r="K33" s="40"/>
      <c r="L33" s="40"/>
      <c r="M33" s="40"/>
      <c r="N33" s="40"/>
      <c r="O33" s="40"/>
      <c r="P33" s="40"/>
      <c r="Q33" s="41" t="n">
        <f aca="false">+SUM(E33:P33)</f>
        <v>36789501.55</v>
      </c>
    </row>
    <row r="34" customFormat="false" ht="15" hidden="false" customHeight="false" outlineLevel="0" collapsed="false">
      <c r="B34" s="38" t="s">
        <v>30</v>
      </c>
      <c r="C34" s="39" t="n">
        <v>72457820</v>
      </c>
      <c r="D34" s="39" t="n">
        <v>71000000</v>
      </c>
      <c r="E34" s="40" t="n">
        <v>952246.59</v>
      </c>
      <c r="F34" s="40" t="n">
        <v>946208.55</v>
      </c>
      <c r="G34" s="40" t="n">
        <v>763285.67</v>
      </c>
      <c r="H34" s="40" t="n">
        <v>1236597.27</v>
      </c>
      <c r="I34" s="40" t="n">
        <v>2779145.23</v>
      </c>
      <c r="J34" s="40" t="n">
        <v>8286714</v>
      </c>
      <c r="K34" s="40"/>
      <c r="L34" s="40"/>
      <c r="M34" s="40"/>
      <c r="N34" s="40"/>
      <c r="O34" s="40"/>
      <c r="P34" s="40"/>
      <c r="Q34" s="41" t="n">
        <f aca="false">+SUM(E34:P34)</f>
        <v>14964197.31</v>
      </c>
    </row>
    <row r="35" customFormat="false" ht="15" hidden="false" customHeight="false" outlineLevel="0" collapsed="false">
      <c r="B35" s="38" t="s">
        <v>112</v>
      </c>
      <c r="C35" s="39" t="n">
        <v>0</v>
      </c>
      <c r="D35" s="39" t="n">
        <v>0</v>
      </c>
      <c r="E35" s="39" t="n">
        <v>0</v>
      </c>
      <c r="F35" s="39" t="n">
        <v>0</v>
      </c>
      <c r="G35" s="40" t="n">
        <v>0</v>
      </c>
      <c r="H35" s="40" t="n">
        <v>0</v>
      </c>
      <c r="I35" s="40" t="n">
        <v>0</v>
      </c>
      <c r="J35" s="40" t="n">
        <v>0</v>
      </c>
      <c r="K35" s="40"/>
      <c r="L35" s="40"/>
      <c r="M35" s="40"/>
      <c r="N35" s="40"/>
      <c r="O35" s="40"/>
      <c r="P35" s="40"/>
      <c r="Q35" s="41" t="n">
        <f aca="false">+SUM(E35:P35)</f>
        <v>0</v>
      </c>
    </row>
    <row r="36" customFormat="false" ht="15" hidden="false" customHeight="false" outlineLevel="0" collapsed="false">
      <c r="B36" s="38" t="s">
        <v>32</v>
      </c>
      <c r="C36" s="39" t="n">
        <v>172542704</v>
      </c>
      <c r="D36" s="42" t="n">
        <v>-82865834</v>
      </c>
      <c r="E36" s="40" t="n">
        <v>303819</v>
      </c>
      <c r="F36" s="40" t="n">
        <v>360765.24</v>
      </c>
      <c r="G36" s="40" t="n">
        <v>744061.16</v>
      </c>
      <c r="H36" s="40" t="n">
        <v>439287.98</v>
      </c>
      <c r="I36" s="40" t="n">
        <v>725045.94</v>
      </c>
      <c r="J36" s="40" t="n">
        <v>1155011.67</v>
      </c>
      <c r="K36" s="40"/>
      <c r="L36" s="40"/>
      <c r="M36" s="40"/>
      <c r="N36" s="40"/>
      <c r="O36" s="40"/>
      <c r="P36" s="40"/>
      <c r="Q36" s="41" t="n">
        <f aca="false">+SUM(E36:P36)</f>
        <v>3727990.99</v>
      </c>
    </row>
    <row r="37" customFormat="false" ht="15" hidden="false" customHeight="false" outlineLevel="0" collapsed="false">
      <c r="B37" s="34" t="s">
        <v>33</v>
      </c>
      <c r="C37" s="35" t="n">
        <f aca="false">+SUM(C38:C45)</f>
        <v>70078000</v>
      </c>
      <c r="D37" s="35" t="n">
        <f aca="false">+SUM(D38:D45)</f>
        <v>9000000</v>
      </c>
      <c r="E37" s="36" t="n">
        <f aca="false">+SUM(E38:E45)</f>
        <v>0</v>
      </c>
      <c r="F37" s="36" t="n">
        <f aca="false">+SUM(F38:F45)</f>
        <v>0</v>
      </c>
      <c r="G37" s="36" t="n">
        <f aca="false">+SUM(G38:G45)</f>
        <v>0</v>
      </c>
      <c r="H37" s="36" t="n">
        <f aca="false">+SUM(H38:H45)</f>
        <v>3000000</v>
      </c>
      <c r="I37" s="36" t="n">
        <f aca="false">+SUM(I38:I45)</f>
        <v>11089641.71</v>
      </c>
      <c r="J37" s="36" t="n">
        <f aca="false">+SUM(J38:J45)</f>
        <v>19890040</v>
      </c>
      <c r="K37" s="36"/>
      <c r="L37" s="36"/>
      <c r="M37" s="36"/>
      <c r="N37" s="36"/>
      <c r="O37" s="36"/>
      <c r="P37" s="36"/>
      <c r="Q37" s="37" t="n">
        <f aca="false">+SUM(E37:P37)</f>
        <v>33979681.71</v>
      </c>
    </row>
    <row r="38" customFormat="false" ht="15" hidden="false" customHeight="false" outlineLevel="0" collapsed="false">
      <c r="B38" s="38" t="s">
        <v>34</v>
      </c>
      <c r="C38" s="39" t="n">
        <v>64878000</v>
      </c>
      <c r="D38" s="42" t="n">
        <v>-1300000</v>
      </c>
      <c r="E38" s="39" t="n">
        <v>0</v>
      </c>
      <c r="F38" s="39" t="n">
        <v>0</v>
      </c>
      <c r="G38" s="40" t="n">
        <v>0</v>
      </c>
      <c r="H38" s="40" t="n">
        <v>3000000</v>
      </c>
      <c r="I38" s="40" t="n">
        <v>10721500</v>
      </c>
      <c r="J38" s="40" t="n">
        <v>10750000</v>
      </c>
      <c r="K38" s="40"/>
      <c r="L38" s="40"/>
      <c r="M38" s="40"/>
      <c r="N38" s="40"/>
      <c r="O38" s="40"/>
      <c r="P38" s="40"/>
      <c r="Q38" s="41" t="n">
        <f aca="false">+SUM(E38:P38)</f>
        <v>24471500</v>
      </c>
    </row>
    <row r="39" customFormat="false" ht="15" hidden="false" customHeight="false" outlineLevel="0" collapsed="false">
      <c r="B39" s="38" t="s">
        <v>113</v>
      </c>
      <c r="C39" s="39" t="n">
        <v>5100000</v>
      </c>
      <c r="D39" s="39" t="n">
        <v>0</v>
      </c>
      <c r="E39" s="39" t="n">
        <v>0</v>
      </c>
      <c r="F39" s="39" t="n">
        <v>0</v>
      </c>
      <c r="G39" s="40" t="n">
        <v>0</v>
      </c>
      <c r="H39" s="40" t="n">
        <v>0</v>
      </c>
      <c r="I39" s="40" t="n">
        <v>0</v>
      </c>
      <c r="J39" s="40" t="n">
        <v>0</v>
      </c>
      <c r="K39" s="40"/>
      <c r="L39" s="40"/>
      <c r="M39" s="40"/>
      <c r="N39" s="40"/>
      <c r="O39" s="40"/>
      <c r="P39" s="40"/>
      <c r="Q39" s="41" t="n">
        <f aca="false">+SUM(E39:P39)</f>
        <v>0</v>
      </c>
    </row>
    <row r="40" customFormat="false" ht="15" hidden="false" customHeight="false" outlineLevel="0" collapsed="false">
      <c r="B40" s="38" t="s">
        <v>36</v>
      </c>
      <c r="C40" s="39" t="n">
        <v>0</v>
      </c>
      <c r="D40" s="39" t="n">
        <v>0</v>
      </c>
      <c r="E40" s="39" t="n">
        <v>0</v>
      </c>
      <c r="F40" s="39" t="n">
        <v>0</v>
      </c>
      <c r="G40" s="40" t="n">
        <v>0</v>
      </c>
      <c r="H40" s="40" t="n">
        <v>0</v>
      </c>
      <c r="I40" s="40" t="n">
        <v>0</v>
      </c>
      <c r="J40" s="40" t="n">
        <v>0</v>
      </c>
      <c r="K40" s="40"/>
      <c r="L40" s="40"/>
      <c r="M40" s="40"/>
      <c r="N40" s="40"/>
      <c r="O40" s="40"/>
      <c r="P40" s="40"/>
      <c r="Q40" s="41" t="n">
        <f aca="false">+SUM(E40:P40)</f>
        <v>0</v>
      </c>
    </row>
    <row r="41" customFormat="false" ht="15" hidden="false" customHeight="false" outlineLevel="0" collapsed="false">
      <c r="B41" s="38" t="s">
        <v>114</v>
      </c>
      <c r="C41" s="39" t="n">
        <v>0</v>
      </c>
      <c r="D41" s="39" t="n">
        <v>0</v>
      </c>
      <c r="E41" s="39" t="n">
        <v>0</v>
      </c>
      <c r="F41" s="39" t="n">
        <v>0</v>
      </c>
      <c r="G41" s="40" t="n">
        <v>0</v>
      </c>
      <c r="H41" s="40" t="n">
        <v>0</v>
      </c>
      <c r="I41" s="40" t="n">
        <v>0</v>
      </c>
      <c r="J41" s="40" t="n">
        <v>0</v>
      </c>
      <c r="K41" s="40"/>
      <c r="L41" s="40"/>
      <c r="M41" s="40"/>
      <c r="N41" s="40"/>
      <c r="O41" s="40"/>
      <c r="P41" s="40"/>
      <c r="Q41" s="41" t="n">
        <f aca="false">+SUM(E41:P41)</f>
        <v>0</v>
      </c>
    </row>
    <row r="42" customFormat="false" ht="15" hidden="false" customHeight="false" outlineLevel="0" collapsed="false">
      <c r="B42" s="38" t="s">
        <v>115</v>
      </c>
      <c r="C42" s="39" t="n">
        <v>0</v>
      </c>
      <c r="D42" s="39" t="n">
        <v>0</v>
      </c>
      <c r="E42" s="39" t="n">
        <v>0</v>
      </c>
      <c r="F42" s="39" t="n">
        <v>0</v>
      </c>
      <c r="G42" s="40" t="n">
        <v>0</v>
      </c>
      <c r="H42" s="40" t="n">
        <v>0</v>
      </c>
      <c r="I42" s="40" t="n">
        <v>0</v>
      </c>
      <c r="J42" s="40" t="n">
        <v>0</v>
      </c>
      <c r="K42" s="40"/>
      <c r="L42" s="40"/>
      <c r="M42" s="40"/>
      <c r="N42" s="40"/>
      <c r="O42" s="40"/>
      <c r="P42" s="40"/>
      <c r="Q42" s="41" t="n">
        <f aca="false">+SUM(E42:P42)</f>
        <v>0</v>
      </c>
    </row>
    <row r="43" customFormat="false" ht="15" hidden="false" customHeight="false" outlineLevel="0" collapsed="false">
      <c r="B43" s="38" t="s">
        <v>39</v>
      </c>
      <c r="C43" s="39" t="n">
        <v>0</v>
      </c>
      <c r="D43" s="39" t="n">
        <v>0</v>
      </c>
      <c r="E43" s="39" t="n">
        <v>0</v>
      </c>
      <c r="F43" s="39" t="n">
        <v>0</v>
      </c>
      <c r="G43" s="40" t="n">
        <v>0</v>
      </c>
      <c r="H43" s="40" t="n">
        <v>0</v>
      </c>
      <c r="I43" s="40" t="n">
        <v>0</v>
      </c>
      <c r="J43" s="40" t="n">
        <v>0</v>
      </c>
      <c r="K43" s="40"/>
      <c r="L43" s="40"/>
      <c r="M43" s="40"/>
      <c r="N43" s="40"/>
      <c r="O43" s="40"/>
      <c r="P43" s="40"/>
      <c r="Q43" s="41" t="n">
        <f aca="false">+SUM(E43:P43)</f>
        <v>0</v>
      </c>
    </row>
    <row r="44" customFormat="false" ht="15" hidden="false" customHeight="false" outlineLevel="0" collapsed="false">
      <c r="B44" s="38" t="s">
        <v>40</v>
      </c>
      <c r="C44" s="39" t="n">
        <v>100000</v>
      </c>
      <c r="D44" s="39" t="n">
        <v>10300000</v>
      </c>
      <c r="E44" s="39" t="n">
        <v>0</v>
      </c>
      <c r="F44" s="39" t="n">
        <v>0</v>
      </c>
      <c r="G44" s="40" t="n">
        <v>0</v>
      </c>
      <c r="H44" s="40" t="n">
        <v>0</v>
      </c>
      <c r="I44" s="40" t="n">
        <v>368141.71</v>
      </c>
      <c r="J44" s="40" t="n">
        <v>9140040</v>
      </c>
      <c r="K44" s="40"/>
      <c r="L44" s="40"/>
      <c r="M44" s="40"/>
      <c r="N44" s="40"/>
      <c r="O44" s="40"/>
      <c r="P44" s="40"/>
      <c r="Q44" s="41" t="n">
        <f aca="false">+SUM(E44:P44)</f>
        <v>9508181.71</v>
      </c>
    </row>
    <row r="45" customFormat="false" ht="15" hidden="false" customHeight="false" outlineLevel="0" collapsed="false">
      <c r="B45" s="38" t="s">
        <v>116</v>
      </c>
      <c r="C45" s="39" t="n">
        <v>0</v>
      </c>
      <c r="D45" s="39" t="n">
        <v>0</v>
      </c>
      <c r="E45" s="39" t="n">
        <v>0</v>
      </c>
      <c r="F45" s="39" t="n">
        <v>0</v>
      </c>
      <c r="G45" s="40" t="n">
        <v>0</v>
      </c>
      <c r="H45" s="40" t="n">
        <v>0</v>
      </c>
      <c r="I45" s="40" t="n">
        <v>0</v>
      </c>
      <c r="J45" s="40" t="n">
        <v>0</v>
      </c>
      <c r="K45" s="40"/>
      <c r="L45" s="40"/>
      <c r="M45" s="40"/>
      <c r="N45" s="40"/>
      <c r="O45" s="40"/>
      <c r="P45" s="40"/>
      <c r="Q45" s="41" t="n">
        <f aca="false">+SUM(E45:P45)</f>
        <v>0</v>
      </c>
    </row>
    <row r="46" customFormat="false" ht="15" hidden="false" customHeight="false" outlineLevel="0" collapsed="false">
      <c r="B46" s="34" t="s">
        <v>42</v>
      </c>
      <c r="C46" s="35" t="n">
        <f aca="false">+SUM(C47:C53)</f>
        <v>3874636359</v>
      </c>
      <c r="D46" s="43" t="n">
        <f aca="false">+SUM(D47:D53)</f>
        <v>-1611463640</v>
      </c>
      <c r="E46" s="36" t="n">
        <f aca="false">+SUM(E47:E53)</f>
        <v>0</v>
      </c>
      <c r="F46" s="36" t="n">
        <f aca="false">+SUM(F47:F53)</f>
        <v>0</v>
      </c>
      <c r="G46" s="36" t="n">
        <f aca="false">+SUM(G47:G53)</f>
        <v>0</v>
      </c>
      <c r="H46" s="36" t="n">
        <f aca="false">+SUM(H47:H53)</f>
        <v>0</v>
      </c>
      <c r="I46" s="36" t="n">
        <f aca="false">+SUM(I47:I53)</f>
        <v>0</v>
      </c>
      <c r="J46" s="36" t="n">
        <f aca="false">+SUM(J47:J53)</f>
        <v>869626359</v>
      </c>
      <c r="K46" s="34"/>
      <c r="L46" s="35"/>
      <c r="M46" s="35"/>
      <c r="N46" s="34"/>
      <c r="O46" s="35"/>
      <c r="P46" s="35"/>
      <c r="Q46" s="36" t="n">
        <f aca="false">+SUM(E46:P46)</f>
        <v>869626359</v>
      </c>
    </row>
    <row r="47" customFormat="false" ht="15" hidden="false" customHeight="false" outlineLevel="0" collapsed="false">
      <c r="B47" s="38" t="s">
        <v>117</v>
      </c>
      <c r="C47" s="39" t="n">
        <v>0</v>
      </c>
      <c r="D47" s="39" t="n">
        <v>0</v>
      </c>
      <c r="E47" s="39" t="n">
        <v>0</v>
      </c>
      <c r="F47" s="39" t="n">
        <v>0</v>
      </c>
      <c r="G47" s="39" t="n">
        <v>0</v>
      </c>
      <c r="H47" s="40" t="n">
        <v>0</v>
      </c>
      <c r="I47" s="40" t="n">
        <v>0</v>
      </c>
      <c r="J47" s="40" t="n">
        <v>0</v>
      </c>
      <c r="K47" s="38"/>
      <c r="L47" s="39"/>
      <c r="M47" s="39"/>
      <c r="N47" s="38"/>
      <c r="O47" s="39"/>
      <c r="P47" s="39"/>
      <c r="Q47" s="40" t="n">
        <f aca="false">+SUM(E47:P47)</f>
        <v>0</v>
      </c>
    </row>
    <row r="48" customFormat="false" ht="15" hidden="false" customHeight="false" outlineLevel="0" collapsed="false">
      <c r="B48" s="38" t="s">
        <v>44</v>
      </c>
      <c r="C48" s="39" t="n">
        <v>0</v>
      </c>
      <c r="D48" s="39" t="n">
        <v>0</v>
      </c>
      <c r="E48" s="39" t="n">
        <v>0</v>
      </c>
      <c r="F48" s="39" t="n">
        <v>0</v>
      </c>
      <c r="G48" s="39" t="n">
        <v>0</v>
      </c>
      <c r="H48" s="40" t="n">
        <v>0</v>
      </c>
      <c r="I48" s="40" t="n">
        <v>0</v>
      </c>
      <c r="J48" s="40" t="n">
        <v>0</v>
      </c>
      <c r="K48" s="38"/>
      <c r="L48" s="39"/>
      <c r="M48" s="39"/>
      <c r="N48" s="38"/>
      <c r="O48" s="39"/>
      <c r="P48" s="39"/>
      <c r="Q48" s="40" t="n">
        <f aca="false">+SUM(E48:P48)</f>
        <v>0</v>
      </c>
    </row>
    <row r="49" customFormat="false" ht="15" hidden="false" customHeight="false" outlineLevel="0" collapsed="false">
      <c r="B49" s="38" t="s">
        <v>45</v>
      </c>
      <c r="C49" s="39" t="n">
        <v>0</v>
      </c>
      <c r="D49" s="39" t="n">
        <v>0</v>
      </c>
      <c r="E49" s="39" t="n">
        <v>0</v>
      </c>
      <c r="F49" s="39" t="n">
        <v>0</v>
      </c>
      <c r="G49" s="39" t="n">
        <v>0</v>
      </c>
      <c r="H49" s="40" t="n">
        <v>0</v>
      </c>
      <c r="I49" s="40" t="n">
        <v>0</v>
      </c>
      <c r="J49" s="40" t="n">
        <v>0</v>
      </c>
      <c r="K49" s="38"/>
      <c r="L49" s="39"/>
      <c r="M49" s="39"/>
      <c r="N49" s="38"/>
      <c r="O49" s="39"/>
      <c r="P49" s="39"/>
      <c r="Q49" s="40" t="n">
        <f aca="false">+SUM(E49:P49)</f>
        <v>0</v>
      </c>
    </row>
    <row r="50" customFormat="false" ht="15" hidden="false" customHeight="false" outlineLevel="0" collapsed="false">
      <c r="B50" s="38" t="s">
        <v>46</v>
      </c>
      <c r="C50" s="39" t="n">
        <v>3874636359</v>
      </c>
      <c r="D50" s="42" t="n">
        <v>-1611463640</v>
      </c>
      <c r="E50" s="39" t="n">
        <v>0</v>
      </c>
      <c r="F50" s="39" t="n">
        <v>0</v>
      </c>
      <c r="G50" s="39" t="n">
        <v>0</v>
      </c>
      <c r="H50" s="40" t="n">
        <v>0</v>
      </c>
      <c r="I50" s="40" t="n">
        <v>0</v>
      </c>
      <c r="J50" s="40" t="n">
        <v>869626359</v>
      </c>
      <c r="K50" s="38"/>
      <c r="L50" s="39"/>
      <c r="M50" s="39"/>
      <c r="N50" s="38"/>
      <c r="O50" s="39"/>
      <c r="P50" s="39"/>
      <c r="Q50" s="40" t="n">
        <f aca="false">+SUM(E50:P50)</f>
        <v>869626359</v>
      </c>
    </row>
    <row r="51" customFormat="false" ht="15" hidden="false" customHeight="false" outlineLevel="0" collapsed="false">
      <c r="B51" s="38" t="s">
        <v>118</v>
      </c>
      <c r="C51" s="39" t="n">
        <v>0</v>
      </c>
      <c r="D51" s="39" t="n">
        <v>0</v>
      </c>
      <c r="E51" s="39" t="n">
        <v>0</v>
      </c>
      <c r="F51" s="39" t="n">
        <v>0</v>
      </c>
      <c r="G51" s="39" t="n">
        <v>0</v>
      </c>
      <c r="H51" s="40" t="n">
        <v>0</v>
      </c>
      <c r="I51" s="40" t="n">
        <v>0</v>
      </c>
      <c r="J51" s="40" t="n">
        <v>0</v>
      </c>
      <c r="K51" s="38"/>
      <c r="L51" s="39"/>
      <c r="M51" s="39"/>
      <c r="N51" s="38"/>
      <c r="O51" s="39"/>
      <c r="P51" s="39"/>
      <c r="Q51" s="40" t="n">
        <f aca="false">+SUM(E51:P51)</f>
        <v>0</v>
      </c>
    </row>
    <row r="52" customFormat="false" ht="15" hidden="false" customHeight="false" outlineLevel="0" collapsed="false">
      <c r="B52" s="38" t="s">
        <v>48</v>
      </c>
      <c r="C52" s="39" t="n">
        <v>0</v>
      </c>
      <c r="D52" s="39" t="n">
        <v>0</v>
      </c>
      <c r="E52" s="39" t="n">
        <v>0</v>
      </c>
      <c r="F52" s="39" t="n">
        <v>0</v>
      </c>
      <c r="G52" s="39" t="n">
        <v>0</v>
      </c>
      <c r="H52" s="40" t="n">
        <v>0</v>
      </c>
      <c r="I52" s="40" t="n">
        <v>0</v>
      </c>
      <c r="J52" s="40" t="n">
        <v>0</v>
      </c>
      <c r="K52" s="38"/>
      <c r="L52" s="39"/>
      <c r="M52" s="39"/>
      <c r="N52" s="38"/>
      <c r="O52" s="39"/>
      <c r="P52" s="39"/>
      <c r="Q52" s="40" t="n">
        <f aca="false">+SUM(E52:P52)</f>
        <v>0</v>
      </c>
    </row>
    <row r="53" customFormat="false" ht="15" hidden="false" customHeight="false" outlineLevel="0" collapsed="false">
      <c r="B53" s="38" t="s">
        <v>119</v>
      </c>
      <c r="C53" s="39" t="n">
        <v>0</v>
      </c>
      <c r="D53" s="39" t="n">
        <v>0</v>
      </c>
      <c r="E53" s="39" t="n">
        <v>0</v>
      </c>
      <c r="F53" s="39" t="n">
        <v>0</v>
      </c>
      <c r="G53" s="39" t="n">
        <v>0</v>
      </c>
      <c r="H53" s="40" t="n">
        <v>0</v>
      </c>
      <c r="I53" s="40" t="n">
        <v>0</v>
      </c>
      <c r="J53" s="40" t="n">
        <v>0</v>
      </c>
      <c r="K53" s="38"/>
      <c r="L53" s="39"/>
      <c r="M53" s="39"/>
      <c r="N53" s="38"/>
      <c r="O53" s="39"/>
      <c r="P53" s="39"/>
      <c r="Q53" s="40" t="n">
        <f aca="false">+SUM(E53:P53)</f>
        <v>0</v>
      </c>
    </row>
    <row r="54" customFormat="false" ht="15" hidden="false" customHeight="false" outlineLevel="0" collapsed="false">
      <c r="B54" s="34" t="s">
        <v>50</v>
      </c>
      <c r="C54" s="35" t="n">
        <f aca="false">+SUM(C55:C63)</f>
        <v>3607709409</v>
      </c>
      <c r="D54" s="43" t="n">
        <f aca="false">+SUM(D55:D63)</f>
        <v>-1277361548.19</v>
      </c>
      <c r="E54" s="36" t="n">
        <f aca="false">+SUM(E55:E63)</f>
        <v>158194164.71</v>
      </c>
      <c r="F54" s="36" t="n">
        <f aca="false">+SUM(F55:F63)</f>
        <v>40726875.62</v>
      </c>
      <c r="G54" s="36" t="n">
        <f aca="false">+SUM(G55:G63)</f>
        <v>9916307.62</v>
      </c>
      <c r="H54" s="36" t="n">
        <f aca="false">+SUM(H55:H63)</f>
        <v>17150041.95</v>
      </c>
      <c r="I54" s="36" t="n">
        <f aca="false">+SUM(I55:I63)</f>
        <v>19442213.25</v>
      </c>
      <c r="J54" s="36" t="n">
        <f aca="false">+SUM(J55:J63)</f>
        <v>75354561.98</v>
      </c>
      <c r="K54" s="34"/>
      <c r="L54" s="35"/>
      <c r="M54" s="35"/>
      <c r="N54" s="34"/>
      <c r="O54" s="35"/>
      <c r="P54" s="35"/>
      <c r="Q54" s="36" t="n">
        <f aca="false">+SUM(E54:P54)</f>
        <v>320784165.13</v>
      </c>
    </row>
    <row r="55" customFormat="false" ht="15" hidden="false" customHeight="false" outlineLevel="0" collapsed="false">
      <c r="B55" s="38" t="s">
        <v>51</v>
      </c>
      <c r="C55" s="39" t="n">
        <v>209227002</v>
      </c>
      <c r="D55" s="39" t="n">
        <v>194702195.53</v>
      </c>
      <c r="E55" s="40" t="n">
        <v>265548</v>
      </c>
      <c r="F55" s="40"/>
      <c r="G55" s="39" t="n">
        <v>0</v>
      </c>
      <c r="H55" s="40" t="n">
        <v>14437541.95</v>
      </c>
      <c r="I55" s="39" t="n">
        <v>15203020.98</v>
      </c>
      <c r="J55" s="39" t="n">
        <v>12082759.57</v>
      </c>
      <c r="K55" s="38"/>
      <c r="L55" s="39"/>
      <c r="M55" s="39"/>
      <c r="N55" s="38"/>
      <c r="O55" s="39"/>
      <c r="P55" s="39"/>
      <c r="Q55" s="40" t="n">
        <f aca="false">+SUM(E55:P55)</f>
        <v>41988870.5</v>
      </c>
    </row>
    <row r="56" customFormat="false" ht="15" hidden="false" customHeight="false" outlineLevel="0" collapsed="false">
      <c r="B56" s="38" t="s">
        <v>52</v>
      </c>
      <c r="C56" s="39" t="n">
        <v>7010000</v>
      </c>
      <c r="D56" s="42" t="n">
        <v>-983000</v>
      </c>
      <c r="E56" s="40" t="n">
        <v>0</v>
      </c>
      <c r="F56" s="40"/>
      <c r="G56" s="39" t="n">
        <v>0</v>
      </c>
      <c r="H56" s="40" t="n">
        <v>0</v>
      </c>
      <c r="I56" s="40" t="n">
        <v>0</v>
      </c>
      <c r="J56" s="40" t="n">
        <v>0</v>
      </c>
      <c r="K56" s="38"/>
      <c r="L56" s="39"/>
      <c r="M56" s="39"/>
      <c r="N56" s="38"/>
      <c r="O56" s="39"/>
      <c r="P56" s="39"/>
      <c r="Q56" s="40" t="n">
        <f aca="false">+SUM(E56:P56)</f>
        <v>0</v>
      </c>
    </row>
    <row r="57" customFormat="false" ht="15" hidden="false" customHeight="false" outlineLevel="0" collapsed="false">
      <c r="B57" s="38" t="s">
        <v>53</v>
      </c>
      <c r="C57" s="39" t="n">
        <v>2844205518</v>
      </c>
      <c r="D57" s="42" t="n">
        <v>-1511377095.72</v>
      </c>
      <c r="E57" s="40" t="n">
        <v>125098616.71</v>
      </c>
      <c r="F57" s="40" t="n">
        <v>201544</v>
      </c>
      <c r="G57" s="39" t="n">
        <v>5486882.78</v>
      </c>
      <c r="H57" s="40" t="n">
        <v>0</v>
      </c>
      <c r="I57" s="39" t="n">
        <v>6399.99</v>
      </c>
      <c r="J57" s="39" t="n">
        <v>41971269.91</v>
      </c>
      <c r="K57" s="38"/>
      <c r="L57" s="39"/>
      <c r="M57" s="39"/>
      <c r="N57" s="38"/>
      <c r="O57" s="39"/>
      <c r="P57" s="39"/>
      <c r="Q57" s="40" t="n">
        <f aca="false">+SUM(E57:P57)</f>
        <v>172764713.39</v>
      </c>
    </row>
    <row r="58" customFormat="false" ht="15" hidden="false" customHeight="false" outlineLevel="0" collapsed="false">
      <c r="B58" s="38" t="s">
        <v>54</v>
      </c>
      <c r="C58" s="39" t="n">
        <v>103260000</v>
      </c>
      <c r="D58" s="42" t="n">
        <v>-3400000</v>
      </c>
      <c r="E58" s="40" t="n">
        <v>0</v>
      </c>
      <c r="F58" s="40" t="n">
        <v>0</v>
      </c>
      <c r="G58" s="39" t="n">
        <v>0</v>
      </c>
      <c r="H58" s="40" t="n">
        <v>0</v>
      </c>
      <c r="I58" s="40" t="n">
        <v>0</v>
      </c>
      <c r="J58" s="40" t="n">
        <v>0</v>
      </c>
      <c r="K58" s="38"/>
      <c r="L58" s="39"/>
      <c r="M58" s="39"/>
      <c r="N58" s="38"/>
      <c r="O58" s="39"/>
      <c r="P58" s="39"/>
      <c r="Q58" s="40" t="n">
        <f aca="false">+SUM(E58:P58)</f>
        <v>0</v>
      </c>
    </row>
    <row r="59" customFormat="false" ht="15" hidden="false" customHeight="false" outlineLevel="0" collapsed="false">
      <c r="B59" s="38" t="s">
        <v>55</v>
      </c>
      <c r="C59" s="39" t="n">
        <v>94234282</v>
      </c>
      <c r="D59" s="39" t="n">
        <v>66743900</v>
      </c>
      <c r="E59" s="39" t="n">
        <v>0</v>
      </c>
      <c r="F59" s="40" t="n">
        <v>3000331.61</v>
      </c>
      <c r="G59" s="39" t="n">
        <v>2054424.84</v>
      </c>
      <c r="H59" s="40" t="n">
        <v>0</v>
      </c>
      <c r="I59" s="39" t="n">
        <v>6499.97</v>
      </c>
      <c r="J59" s="39" t="n">
        <v>19950532.5</v>
      </c>
      <c r="K59" s="38"/>
      <c r="L59" s="39"/>
      <c r="M59" s="39"/>
      <c r="N59" s="38"/>
      <c r="O59" s="39"/>
      <c r="P59" s="39"/>
      <c r="Q59" s="40" t="n">
        <f aca="false">+SUM(E59:P59)</f>
        <v>25011788.92</v>
      </c>
    </row>
    <row r="60" customFormat="false" ht="15" hidden="false" customHeight="false" outlineLevel="0" collapsed="false">
      <c r="B60" s="38" t="s">
        <v>56</v>
      </c>
      <c r="C60" s="39" t="n">
        <v>5128172</v>
      </c>
      <c r="D60" s="39" t="n">
        <v>2552000</v>
      </c>
      <c r="E60" s="40" t="n">
        <v>0</v>
      </c>
      <c r="F60" s="40" t="n">
        <v>0</v>
      </c>
      <c r="G60" s="39" t="n">
        <v>0</v>
      </c>
      <c r="H60" s="40" t="n">
        <v>0</v>
      </c>
      <c r="I60" s="39" t="n">
        <v>0</v>
      </c>
      <c r="J60" s="39" t="n">
        <v>0</v>
      </c>
      <c r="K60" s="38"/>
      <c r="L60" s="39"/>
      <c r="M60" s="39"/>
      <c r="N60" s="38"/>
      <c r="O60" s="39"/>
      <c r="P60" s="39"/>
      <c r="Q60" s="40" t="n">
        <f aca="false">+SUM(E60:P60)</f>
        <v>0</v>
      </c>
    </row>
    <row r="61" customFormat="false" ht="15" hidden="false" customHeight="false" outlineLevel="0" collapsed="false">
      <c r="B61" s="38" t="s">
        <v>120</v>
      </c>
      <c r="C61" s="39" t="n">
        <v>0</v>
      </c>
      <c r="D61" s="39" t="n">
        <v>0</v>
      </c>
      <c r="E61" s="39" t="n">
        <v>0</v>
      </c>
      <c r="F61" s="39" t="n">
        <v>0</v>
      </c>
      <c r="G61" s="39" t="n">
        <v>0</v>
      </c>
      <c r="H61" s="40" t="n">
        <v>0</v>
      </c>
      <c r="I61" s="39" t="n">
        <v>0</v>
      </c>
      <c r="J61" s="39" t="n">
        <v>0</v>
      </c>
      <c r="K61" s="38"/>
      <c r="L61" s="39"/>
      <c r="M61" s="39"/>
      <c r="N61" s="38"/>
      <c r="O61" s="39"/>
      <c r="P61" s="39"/>
      <c r="Q61" s="40" t="n">
        <f aca="false">+SUM(E61:P61)</f>
        <v>0</v>
      </c>
    </row>
    <row r="62" customFormat="false" ht="15" hidden="false" customHeight="false" outlineLevel="0" collapsed="false">
      <c r="B62" s="38" t="s">
        <v>58</v>
      </c>
      <c r="C62" s="39" t="n">
        <v>10000000</v>
      </c>
      <c r="D62" s="42" t="n">
        <v>-3099548</v>
      </c>
      <c r="E62" s="40" t="n">
        <v>0</v>
      </c>
      <c r="F62" s="40" t="n">
        <v>0</v>
      </c>
      <c r="G62" s="39" t="n">
        <v>0</v>
      </c>
      <c r="H62" s="40" t="n">
        <v>0</v>
      </c>
      <c r="I62" s="39" t="n">
        <v>60352.31</v>
      </c>
      <c r="J62" s="39" t="n">
        <v>0</v>
      </c>
      <c r="K62" s="38"/>
      <c r="L62" s="39"/>
      <c r="M62" s="39"/>
      <c r="N62" s="38"/>
      <c r="O62" s="39"/>
      <c r="P62" s="39"/>
      <c r="Q62" s="40" t="n">
        <f aca="false">+SUM(E62:P62)</f>
        <v>60352.31</v>
      </c>
    </row>
    <row r="63" customFormat="false" ht="15" hidden="false" customHeight="false" outlineLevel="0" collapsed="false">
      <c r="B63" s="38" t="s">
        <v>59</v>
      </c>
      <c r="C63" s="39" t="n">
        <v>334644435</v>
      </c>
      <c r="D63" s="42" t="n">
        <v>-22500000</v>
      </c>
      <c r="E63" s="39" t="n">
        <v>32830000</v>
      </c>
      <c r="F63" s="40" t="n">
        <v>37525000.01</v>
      </c>
      <c r="G63" s="39" t="n">
        <v>2375000</v>
      </c>
      <c r="H63" s="40" t="n">
        <v>2712500</v>
      </c>
      <c r="I63" s="39" t="n">
        <v>4165940</v>
      </c>
      <c r="J63" s="39" t="n">
        <v>1350000</v>
      </c>
      <c r="K63" s="38"/>
      <c r="L63" s="39"/>
      <c r="M63" s="39"/>
      <c r="N63" s="38"/>
      <c r="O63" s="39"/>
      <c r="P63" s="39"/>
      <c r="Q63" s="40" t="n">
        <f aca="false">+SUM(E63:P63)</f>
        <v>80958440.01</v>
      </c>
    </row>
    <row r="64" customFormat="false" ht="15" hidden="false" customHeight="false" outlineLevel="0" collapsed="false">
      <c r="B64" s="34" t="s">
        <v>60</v>
      </c>
      <c r="C64" s="35" t="n">
        <f aca="false">+SUM(C65:C68)</f>
        <v>13439809884.31</v>
      </c>
      <c r="D64" s="35" t="n">
        <f aca="false">+SUM(D65:D68)</f>
        <v>51222840.5</v>
      </c>
      <c r="E64" s="36" t="n">
        <f aca="false">+SUM(E65:E68)</f>
        <v>314606008.3</v>
      </c>
      <c r="F64" s="36" t="n">
        <f aca="false">+SUM(F65:F68)</f>
        <v>450085503.56</v>
      </c>
      <c r="G64" s="36" t="n">
        <f aca="false">+SUM(G65:G68)</f>
        <v>2330208109.54</v>
      </c>
      <c r="H64" s="36" t="n">
        <f aca="false">+SUM(H65:H68)</f>
        <v>974746453.93</v>
      </c>
      <c r="I64" s="36" t="n">
        <f aca="false">+SUM(I65:I68)</f>
        <v>1140637097.09</v>
      </c>
      <c r="J64" s="36" t="n">
        <f aca="false">+SUM(J65:J68)</f>
        <v>2153549090.45</v>
      </c>
      <c r="K64" s="36" t="n">
        <f aca="false">+SUM(K65:K68)</f>
        <v>0</v>
      </c>
      <c r="L64" s="36" t="n">
        <f aca="false">+SUM(L65:L68)</f>
        <v>0</v>
      </c>
      <c r="M64" s="36" t="n">
        <f aca="false">+SUM(M65:M68)</f>
        <v>0</v>
      </c>
      <c r="N64" s="36" t="n">
        <f aca="false">+SUM(N65:N68)</f>
        <v>0</v>
      </c>
      <c r="O64" s="36" t="n">
        <f aca="false">+SUM(O65:O68)</f>
        <v>0</v>
      </c>
      <c r="P64" s="36" t="n">
        <f aca="false">+SUM(P65:P68)</f>
        <v>0</v>
      </c>
      <c r="Q64" s="36" t="n">
        <f aca="false">+SUM(E64:P64)</f>
        <v>7363832262.87</v>
      </c>
    </row>
    <row r="65" customFormat="false" ht="15" hidden="false" customHeight="false" outlineLevel="0" collapsed="false">
      <c r="B65" s="38" t="s">
        <v>61</v>
      </c>
      <c r="C65" s="39" t="n">
        <v>11282736413.31</v>
      </c>
      <c r="D65" s="42" t="n">
        <v>-1564274918.83</v>
      </c>
      <c r="E65" s="40" t="n">
        <v>264326410.8</v>
      </c>
      <c r="F65" s="40" t="n">
        <v>379204381.02</v>
      </c>
      <c r="G65" s="39" t="n">
        <v>1640834096.98</v>
      </c>
      <c r="H65" s="40" t="n">
        <v>868906250.11</v>
      </c>
      <c r="I65" s="39" t="n">
        <v>447202902.41</v>
      </c>
      <c r="J65" s="39" t="n">
        <v>1488514976.42</v>
      </c>
      <c r="K65" s="38"/>
      <c r="L65" s="39"/>
      <c r="M65" s="39"/>
      <c r="N65" s="38"/>
      <c r="O65" s="39"/>
      <c r="P65" s="39"/>
      <c r="Q65" s="40" t="n">
        <f aca="false">+SUM(E65:P65)</f>
        <v>5088989017.74</v>
      </c>
    </row>
    <row r="66" customFormat="false" ht="15" hidden="false" customHeight="false" outlineLevel="0" collapsed="false">
      <c r="B66" s="38" t="s">
        <v>62</v>
      </c>
      <c r="C66" s="39" t="n">
        <v>2157073471</v>
      </c>
      <c r="D66" s="39" t="n">
        <v>1615497759.33</v>
      </c>
      <c r="E66" s="40" t="n">
        <v>50279597.5</v>
      </c>
      <c r="F66" s="40" t="n">
        <v>70881122.54</v>
      </c>
      <c r="G66" s="39" t="n">
        <v>689374012.56</v>
      </c>
      <c r="H66" s="40" t="n">
        <v>105840203.82</v>
      </c>
      <c r="I66" s="39" t="n">
        <v>693434194.68</v>
      </c>
      <c r="J66" s="39" t="n">
        <v>665034114.03</v>
      </c>
      <c r="K66" s="38"/>
      <c r="L66" s="39"/>
      <c r="M66" s="39"/>
      <c r="N66" s="38"/>
      <c r="O66" s="39"/>
      <c r="P66" s="39"/>
      <c r="Q66" s="40" t="n">
        <f aca="false">+SUM(E66:P66)</f>
        <v>2274843245.13</v>
      </c>
    </row>
    <row r="67" customFormat="false" ht="15" hidden="false" customHeight="false" outlineLevel="0" collapsed="false">
      <c r="B67" s="38" t="s">
        <v>121</v>
      </c>
      <c r="C67" s="39" t="n">
        <v>0</v>
      </c>
      <c r="D67" s="39" t="n">
        <v>0</v>
      </c>
      <c r="E67" s="39" t="n">
        <v>0</v>
      </c>
      <c r="F67" s="39" t="n">
        <v>0</v>
      </c>
      <c r="G67" s="39" t="n">
        <v>0</v>
      </c>
      <c r="H67" s="39" t="n">
        <v>0</v>
      </c>
      <c r="I67" s="39" t="n">
        <v>0</v>
      </c>
      <c r="J67" s="39" t="n">
        <v>0</v>
      </c>
      <c r="K67" s="38"/>
      <c r="L67" s="39"/>
      <c r="M67" s="39"/>
      <c r="N67" s="38"/>
      <c r="O67" s="39"/>
      <c r="P67" s="39"/>
      <c r="Q67" s="40" t="n">
        <f aca="false">+SUM(E67:P67)</f>
        <v>0</v>
      </c>
    </row>
    <row r="68" customFormat="false" ht="26.95" hidden="false" customHeight="false" outlineLevel="0" collapsed="false">
      <c r="B68" s="44" t="s">
        <v>122</v>
      </c>
      <c r="C68" s="39" t="n">
        <v>0</v>
      </c>
      <c r="D68" s="39" t="n">
        <v>0</v>
      </c>
      <c r="E68" s="39" t="n">
        <v>0</v>
      </c>
      <c r="F68" s="39" t="n">
        <v>0</v>
      </c>
      <c r="G68" s="39" t="n">
        <v>0</v>
      </c>
      <c r="H68" s="39" t="n">
        <v>0</v>
      </c>
      <c r="I68" s="39" t="n">
        <v>0</v>
      </c>
      <c r="J68" s="39" t="n">
        <v>0</v>
      </c>
      <c r="K68" s="38"/>
      <c r="L68" s="39"/>
      <c r="M68" s="39"/>
      <c r="N68" s="38"/>
      <c r="O68" s="39"/>
      <c r="P68" s="39"/>
      <c r="Q68" s="40" t="n">
        <f aca="false">+SUM(E68:P68)</f>
        <v>0</v>
      </c>
    </row>
    <row r="69" customFormat="false" ht="15" hidden="false" customHeight="false" outlineLevel="0" collapsed="false">
      <c r="B69" s="34" t="s">
        <v>123</v>
      </c>
      <c r="C69" s="35" t="n">
        <v>0</v>
      </c>
      <c r="D69" s="35"/>
      <c r="E69" s="36" t="n">
        <f aca="false">+SUM(E70:E74)</f>
        <v>0</v>
      </c>
      <c r="F69" s="36" t="n">
        <f aca="false">+SUM(F70:F74)</f>
        <v>0</v>
      </c>
      <c r="G69" s="36" t="n">
        <f aca="false">+SUM(G70:G74)</f>
        <v>0</v>
      </c>
      <c r="H69" s="36" t="n">
        <f aca="false">+SUM(H70:H74)</f>
        <v>0</v>
      </c>
      <c r="I69" s="36" t="n">
        <f aca="false">+SUM(I70:I74)</f>
        <v>0</v>
      </c>
      <c r="J69" s="36" t="n">
        <f aca="false">+SUM(J70:J74)</f>
        <v>0</v>
      </c>
      <c r="K69" s="36" t="n">
        <f aca="false">+SUM(K70:K74)</f>
        <v>0</v>
      </c>
      <c r="L69" s="36" t="n">
        <f aca="false">+SUM(L70:L74)</f>
        <v>0</v>
      </c>
      <c r="M69" s="36" t="n">
        <f aca="false">+SUM(M70:M74)</f>
        <v>0</v>
      </c>
      <c r="N69" s="36" t="n">
        <f aca="false">+SUM(N70:N74)</f>
        <v>0</v>
      </c>
      <c r="O69" s="36" t="n">
        <f aca="false">+SUM(O70:O74)</f>
        <v>0</v>
      </c>
      <c r="P69" s="36" t="n">
        <f aca="false">+SUM(P70:P74)</f>
        <v>0</v>
      </c>
      <c r="Q69" s="36" t="n">
        <f aca="false">+SUM(E69:P69)</f>
        <v>0</v>
      </c>
    </row>
    <row r="70" customFormat="false" ht="15" hidden="false" customHeight="false" outlineLevel="0" collapsed="false">
      <c r="B70" s="38" t="s">
        <v>124</v>
      </c>
      <c r="C70" s="39" t="n">
        <v>0</v>
      </c>
      <c r="D70" s="39" t="n">
        <v>0</v>
      </c>
      <c r="E70" s="39" t="n">
        <v>0</v>
      </c>
      <c r="F70" s="39" t="n">
        <v>0</v>
      </c>
      <c r="G70" s="39" t="n">
        <v>0</v>
      </c>
      <c r="H70" s="39" t="n">
        <v>0</v>
      </c>
      <c r="I70" s="39" t="n">
        <v>0</v>
      </c>
      <c r="J70" s="39" t="n">
        <v>0</v>
      </c>
      <c r="K70" s="39" t="n">
        <v>0</v>
      </c>
      <c r="L70" s="39" t="n">
        <v>0</v>
      </c>
      <c r="M70" s="39" t="n">
        <v>0</v>
      </c>
      <c r="N70" s="39" t="n">
        <v>0</v>
      </c>
      <c r="O70" s="39" t="n">
        <v>0</v>
      </c>
      <c r="P70" s="39" t="n">
        <v>0</v>
      </c>
      <c r="Q70" s="40" t="n">
        <f aca="false">+SUM(E70:P70)</f>
        <v>0</v>
      </c>
    </row>
    <row r="71" customFormat="false" ht="15" hidden="false" customHeight="false" outlineLevel="0" collapsed="false">
      <c r="B71" s="38" t="s">
        <v>125</v>
      </c>
      <c r="C71" s="39" t="n">
        <v>0</v>
      </c>
      <c r="D71" s="39" t="n">
        <v>0</v>
      </c>
      <c r="E71" s="39" t="n">
        <v>0</v>
      </c>
      <c r="F71" s="39" t="n">
        <v>0</v>
      </c>
      <c r="G71" s="39" t="n">
        <v>0</v>
      </c>
      <c r="H71" s="39" t="n">
        <v>0</v>
      </c>
      <c r="I71" s="39" t="n">
        <v>0</v>
      </c>
      <c r="J71" s="39" t="n">
        <v>0</v>
      </c>
      <c r="K71" s="39" t="n">
        <v>0</v>
      </c>
      <c r="L71" s="39" t="n">
        <v>0</v>
      </c>
      <c r="M71" s="39" t="n">
        <v>0</v>
      </c>
      <c r="N71" s="39" t="n">
        <v>0</v>
      </c>
      <c r="O71" s="39" t="n">
        <v>0</v>
      </c>
      <c r="P71" s="39" t="n">
        <v>0</v>
      </c>
      <c r="Q71" s="40" t="n">
        <f aca="false">+SUM(E71:P71)</f>
        <v>0</v>
      </c>
    </row>
    <row r="72" customFormat="false" ht="15" hidden="false" customHeight="false" outlineLevel="0" collapsed="false">
      <c r="B72" s="38" t="s">
        <v>126</v>
      </c>
      <c r="C72" s="39" t="n">
        <v>0</v>
      </c>
      <c r="D72" s="39" t="n">
        <v>0</v>
      </c>
      <c r="E72" s="39" t="n">
        <v>0</v>
      </c>
      <c r="F72" s="39" t="n">
        <v>0</v>
      </c>
      <c r="G72" s="39" t="n">
        <v>0</v>
      </c>
      <c r="H72" s="39" t="n">
        <v>0</v>
      </c>
      <c r="I72" s="39" t="n">
        <v>0</v>
      </c>
      <c r="J72" s="39" t="n">
        <v>0</v>
      </c>
      <c r="K72" s="39" t="n">
        <v>0</v>
      </c>
      <c r="L72" s="39" t="n">
        <v>0</v>
      </c>
      <c r="M72" s="39" t="n">
        <v>0</v>
      </c>
      <c r="N72" s="39" t="n">
        <v>0</v>
      </c>
      <c r="O72" s="39" t="n">
        <v>0</v>
      </c>
      <c r="P72" s="39" t="n">
        <v>0</v>
      </c>
      <c r="Q72" s="40" t="n">
        <f aca="false">+SUM(E72:P72)</f>
        <v>0</v>
      </c>
    </row>
    <row r="73" customFormat="false" ht="15" hidden="false" customHeight="false" outlineLevel="0" collapsed="false">
      <c r="B73" s="38" t="s">
        <v>69</v>
      </c>
      <c r="C73" s="39" t="n">
        <v>0</v>
      </c>
      <c r="D73" s="39" t="n">
        <v>0</v>
      </c>
      <c r="E73" s="39" t="n">
        <v>0</v>
      </c>
      <c r="F73" s="39" t="n">
        <v>0</v>
      </c>
      <c r="G73" s="39" t="n">
        <v>0</v>
      </c>
      <c r="H73" s="39" t="n">
        <v>0</v>
      </c>
      <c r="I73" s="39" t="n">
        <v>0</v>
      </c>
      <c r="J73" s="39" t="n">
        <v>0</v>
      </c>
      <c r="K73" s="39" t="n">
        <v>0</v>
      </c>
      <c r="L73" s="39" t="n">
        <v>0</v>
      </c>
      <c r="M73" s="39" t="n">
        <v>0</v>
      </c>
      <c r="N73" s="39" t="n">
        <v>0</v>
      </c>
      <c r="O73" s="39" t="n">
        <v>0</v>
      </c>
      <c r="P73" s="39" t="n">
        <v>0</v>
      </c>
      <c r="Q73" s="40" t="n">
        <f aca="false">+SUM(E73:P73)</f>
        <v>0</v>
      </c>
    </row>
    <row r="74" customFormat="false" ht="15" hidden="false" customHeight="false" outlineLevel="0" collapsed="false">
      <c r="B74" s="38" t="s">
        <v>127</v>
      </c>
      <c r="C74" s="39" t="n">
        <v>0</v>
      </c>
      <c r="D74" s="39" t="n">
        <v>0</v>
      </c>
      <c r="E74" s="39" t="n">
        <v>0</v>
      </c>
      <c r="F74" s="39" t="n">
        <v>0</v>
      </c>
      <c r="G74" s="39" t="n">
        <v>0</v>
      </c>
      <c r="H74" s="39" t="n">
        <v>0</v>
      </c>
      <c r="I74" s="39" t="n">
        <v>0</v>
      </c>
      <c r="J74" s="39" t="n">
        <v>0</v>
      </c>
      <c r="K74" s="39" t="n">
        <v>0</v>
      </c>
      <c r="L74" s="39" t="n">
        <v>0</v>
      </c>
      <c r="M74" s="39" t="n">
        <v>0</v>
      </c>
      <c r="N74" s="39" t="n">
        <v>0</v>
      </c>
      <c r="O74" s="39" t="n">
        <v>0</v>
      </c>
      <c r="P74" s="39" t="n">
        <v>0</v>
      </c>
      <c r="Q74" s="40" t="n">
        <f aca="false">+SUM(E74:P74)</f>
        <v>0</v>
      </c>
    </row>
    <row r="75" customFormat="false" ht="15" hidden="false" customHeight="false" outlineLevel="0" collapsed="false">
      <c r="B75" s="34" t="s">
        <v>71</v>
      </c>
      <c r="C75" s="35" t="n">
        <v>0</v>
      </c>
      <c r="D75" s="35" t="n">
        <v>0</v>
      </c>
      <c r="E75" s="36" t="n">
        <f aca="false">+SUM(E76:E80)</f>
        <v>0</v>
      </c>
      <c r="F75" s="36" t="n">
        <f aca="false">+SUM(F76:F80)</f>
        <v>0</v>
      </c>
      <c r="G75" s="36" t="n">
        <f aca="false">+SUM(G76:G80)</f>
        <v>0</v>
      </c>
      <c r="H75" s="36" t="n">
        <f aca="false">+SUM(H76:H80)</f>
        <v>0</v>
      </c>
      <c r="I75" s="36" t="n">
        <f aca="false">+SUM(I76:I80)</f>
        <v>0</v>
      </c>
      <c r="J75" s="36" t="n">
        <f aca="false">+SUM(J76:J80)</f>
        <v>0</v>
      </c>
      <c r="K75" s="34"/>
      <c r="L75" s="35"/>
      <c r="M75" s="35"/>
      <c r="N75" s="34"/>
      <c r="O75" s="35"/>
      <c r="P75" s="35"/>
      <c r="Q75" s="36" t="n">
        <f aca="false">+SUM(E75:P75)</f>
        <v>0</v>
      </c>
    </row>
    <row r="76" customFormat="false" ht="15" hidden="false" customHeight="false" outlineLevel="0" collapsed="false">
      <c r="B76" s="38" t="s">
        <v>128</v>
      </c>
      <c r="C76" s="39" t="n">
        <v>0</v>
      </c>
      <c r="D76" s="39" t="n">
        <v>0</v>
      </c>
      <c r="E76" s="39" t="n">
        <v>0</v>
      </c>
      <c r="F76" s="39" t="n">
        <v>0</v>
      </c>
      <c r="G76" s="39" t="n">
        <v>0</v>
      </c>
      <c r="H76" s="39" t="n">
        <v>0</v>
      </c>
      <c r="I76" s="39" t="n">
        <v>0</v>
      </c>
      <c r="J76" s="39"/>
      <c r="K76" s="38"/>
      <c r="L76" s="39"/>
      <c r="M76" s="39"/>
      <c r="N76" s="38"/>
      <c r="O76" s="39"/>
      <c r="P76" s="39"/>
      <c r="Q76" s="40" t="n">
        <f aca="false">+SUM(E76:P76)</f>
        <v>0</v>
      </c>
    </row>
    <row r="77" customFormat="false" ht="15" hidden="false" customHeight="false" outlineLevel="0" collapsed="false">
      <c r="B77" s="38" t="s">
        <v>129</v>
      </c>
      <c r="C77" s="39" t="n">
        <v>0</v>
      </c>
      <c r="D77" s="39" t="n">
        <v>0</v>
      </c>
      <c r="E77" s="39" t="n">
        <v>0</v>
      </c>
      <c r="F77" s="39" t="n">
        <v>0</v>
      </c>
      <c r="G77" s="39" t="n">
        <v>0</v>
      </c>
      <c r="H77" s="39" t="n">
        <v>0</v>
      </c>
      <c r="I77" s="39" t="n">
        <v>0</v>
      </c>
      <c r="J77" s="39"/>
      <c r="K77" s="38"/>
      <c r="L77" s="39"/>
      <c r="M77" s="39"/>
      <c r="N77" s="38"/>
      <c r="O77" s="39"/>
      <c r="P77" s="39"/>
      <c r="Q77" s="40" t="n">
        <f aca="false">+SUM(E77:P77)</f>
        <v>0</v>
      </c>
    </row>
    <row r="78" customFormat="false" ht="15" hidden="false" customHeight="false" outlineLevel="0" collapsed="false">
      <c r="B78" s="38" t="s">
        <v>74</v>
      </c>
      <c r="C78" s="39" t="n">
        <v>0</v>
      </c>
      <c r="D78" s="39" t="n">
        <v>0</v>
      </c>
      <c r="E78" s="39" t="n">
        <v>0</v>
      </c>
      <c r="F78" s="39" t="n">
        <v>0</v>
      </c>
      <c r="G78" s="39" t="n">
        <v>0</v>
      </c>
      <c r="H78" s="39" t="n">
        <v>0</v>
      </c>
      <c r="I78" s="39" t="n">
        <v>0</v>
      </c>
      <c r="J78" s="39"/>
      <c r="K78" s="38"/>
      <c r="L78" s="39"/>
      <c r="M78" s="39"/>
      <c r="N78" s="38"/>
      <c r="O78" s="39"/>
      <c r="P78" s="39"/>
      <c r="Q78" s="40" t="n">
        <f aca="false">+SUM(E78:P78)</f>
        <v>0</v>
      </c>
    </row>
    <row r="79" customFormat="false" ht="15" hidden="false" customHeight="false" outlineLevel="0" collapsed="false">
      <c r="B79" s="38" t="s">
        <v>130</v>
      </c>
      <c r="C79" s="39" t="n">
        <v>0</v>
      </c>
      <c r="D79" s="39" t="n">
        <v>0</v>
      </c>
      <c r="E79" s="39" t="n">
        <v>0</v>
      </c>
      <c r="F79" s="39" t="n">
        <v>0</v>
      </c>
      <c r="G79" s="39" t="n">
        <v>0</v>
      </c>
      <c r="H79" s="39" t="n">
        <v>0</v>
      </c>
      <c r="I79" s="39" t="n">
        <v>0</v>
      </c>
      <c r="J79" s="39"/>
      <c r="K79" s="38"/>
      <c r="L79" s="39"/>
      <c r="M79" s="39"/>
      <c r="N79" s="38"/>
      <c r="O79" s="39"/>
      <c r="P79" s="39"/>
      <c r="Q79" s="40" t="n">
        <f aca="false">+SUM(E79:P79)</f>
        <v>0</v>
      </c>
    </row>
    <row r="80" customFormat="false" ht="26.95" hidden="false" customHeight="false" outlineLevel="0" collapsed="false">
      <c r="B80" s="44" t="s">
        <v>131</v>
      </c>
      <c r="C80" s="39" t="n">
        <v>0</v>
      </c>
      <c r="D80" s="39" t="n">
        <v>0</v>
      </c>
      <c r="E80" s="39" t="n">
        <v>0</v>
      </c>
      <c r="F80" s="39" t="n">
        <v>0</v>
      </c>
      <c r="G80" s="39" t="n">
        <v>0</v>
      </c>
      <c r="H80" s="39" t="n">
        <v>0</v>
      </c>
      <c r="I80" s="39" t="n">
        <v>0</v>
      </c>
      <c r="J80" s="39"/>
      <c r="K80" s="38"/>
      <c r="L80" s="39"/>
      <c r="M80" s="39"/>
      <c r="N80" s="38"/>
      <c r="O80" s="39"/>
      <c r="P80" s="39"/>
      <c r="Q80" s="40" t="n">
        <f aca="false">+SUM(E80:P80)</f>
        <v>0</v>
      </c>
    </row>
    <row r="81" customFormat="false" ht="15" hidden="false" customHeight="false" outlineLevel="0" collapsed="false">
      <c r="B81" s="29" t="s">
        <v>132</v>
      </c>
      <c r="C81" s="30" t="n">
        <v>0</v>
      </c>
      <c r="D81" s="30" t="n">
        <v>0</v>
      </c>
      <c r="E81" s="32" t="n">
        <f aca="false">+E82+E85+E88</f>
        <v>0</v>
      </c>
      <c r="F81" s="32" t="n">
        <f aca="false">+F82+F85+F88</f>
        <v>0</v>
      </c>
      <c r="G81" s="32" t="n">
        <f aca="false">+G82+G85+G88</f>
        <v>0</v>
      </c>
      <c r="H81" s="32" t="n">
        <f aca="false">+H82+H85+H88</f>
        <v>0</v>
      </c>
      <c r="I81" s="32" t="n">
        <f aca="false">+I82+I85+I88</f>
        <v>0</v>
      </c>
      <c r="J81" s="32" t="n">
        <f aca="false">+J82+J85+J88</f>
        <v>0</v>
      </c>
      <c r="K81" s="32" t="n">
        <f aca="false">+K82+K85+K88</f>
        <v>0</v>
      </c>
      <c r="L81" s="32" t="n">
        <f aca="false">+L82+L85+L88</f>
        <v>0</v>
      </c>
      <c r="M81" s="32" t="n">
        <f aca="false">+M82+M85+M88</f>
        <v>0</v>
      </c>
      <c r="N81" s="32" t="n">
        <f aca="false">+N82+N85+N88</f>
        <v>0</v>
      </c>
      <c r="O81" s="32" t="n">
        <f aca="false">+O82+O85+O88</f>
        <v>0</v>
      </c>
      <c r="P81" s="32" t="n">
        <f aca="false">+P82+P85+P88</f>
        <v>0</v>
      </c>
      <c r="Q81" s="32" t="n">
        <f aca="false">+SUM(E81:P81)</f>
        <v>0</v>
      </c>
    </row>
    <row r="82" customFormat="false" ht="15" hidden="false" customHeight="false" outlineLevel="0" collapsed="false">
      <c r="B82" s="34" t="s">
        <v>78</v>
      </c>
      <c r="C82" s="35" t="n">
        <v>0</v>
      </c>
      <c r="D82" s="35" t="n">
        <v>0</v>
      </c>
      <c r="E82" s="36" t="n">
        <f aca="false">+SUM(E83:E84)</f>
        <v>0</v>
      </c>
      <c r="F82" s="36" t="n">
        <f aca="false">+SUM(F83:F84)</f>
        <v>0</v>
      </c>
      <c r="G82" s="36" t="n">
        <f aca="false">+SUM(G83:G84)</f>
        <v>0</v>
      </c>
      <c r="H82" s="36" t="n">
        <f aca="false">+SUM(H83:H84)</f>
        <v>0</v>
      </c>
      <c r="I82" s="36" t="n">
        <f aca="false">+SUM(I83:I84)</f>
        <v>0</v>
      </c>
      <c r="J82" s="36" t="n">
        <f aca="false">+SUM(J83:J84)</f>
        <v>0</v>
      </c>
      <c r="K82" s="36" t="n">
        <f aca="false">+SUM(K83:K84)</f>
        <v>0</v>
      </c>
      <c r="L82" s="36" t="n">
        <f aca="false">+SUM(L83:L84)</f>
        <v>0</v>
      </c>
      <c r="M82" s="36" t="n">
        <f aca="false">+SUM(M83:M84)</f>
        <v>0</v>
      </c>
      <c r="N82" s="36" t="n">
        <f aca="false">+SUM(N83:N84)</f>
        <v>0</v>
      </c>
      <c r="O82" s="36" t="n">
        <f aca="false">+SUM(O83:O84)</f>
        <v>0</v>
      </c>
      <c r="P82" s="36" t="n">
        <f aca="false">+SUM(P83:P84)</f>
        <v>0</v>
      </c>
      <c r="Q82" s="36" t="n">
        <f aca="false">+SUM(E82:P82)</f>
        <v>0</v>
      </c>
    </row>
    <row r="83" customFormat="false" ht="15" hidden="false" customHeight="false" outlineLevel="0" collapsed="false">
      <c r="B83" s="38" t="s">
        <v>79</v>
      </c>
      <c r="C83" s="39" t="n">
        <v>0</v>
      </c>
      <c r="D83" s="39" t="n">
        <v>0</v>
      </c>
      <c r="E83" s="39" t="n">
        <v>0</v>
      </c>
      <c r="F83" s="39" t="n">
        <v>0</v>
      </c>
      <c r="G83" s="39" t="n">
        <v>0</v>
      </c>
      <c r="H83" s="39" t="n">
        <v>0</v>
      </c>
      <c r="I83" s="39" t="n">
        <v>0</v>
      </c>
      <c r="J83" s="39"/>
      <c r="K83" s="38"/>
      <c r="L83" s="39"/>
      <c r="M83" s="39"/>
      <c r="N83" s="38"/>
      <c r="O83" s="39"/>
      <c r="P83" s="39"/>
      <c r="Q83" s="40" t="n">
        <f aca="false">+SUM(E83:P83)</f>
        <v>0</v>
      </c>
    </row>
    <row r="84" customFormat="false" ht="15" hidden="false" customHeight="false" outlineLevel="0" collapsed="false">
      <c r="B84" s="38" t="s">
        <v>80</v>
      </c>
      <c r="C84" s="39" t="n">
        <v>0</v>
      </c>
      <c r="D84" s="39" t="n">
        <v>0</v>
      </c>
      <c r="E84" s="39" t="n">
        <v>0</v>
      </c>
      <c r="F84" s="39" t="n">
        <v>0</v>
      </c>
      <c r="G84" s="39" t="n">
        <v>0</v>
      </c>
      <c r="H84" s="39" t="n">
        <v>0</v>
      </c>
      <c r="I84" s="39" t="n">
        <v>0</v>
      </c>
      <c r="J84" s="39"/>
      <c r="K84" s="38"/>
      <c r="L84" s="39"/>
      <c r="M84" s="39"/>
      <c r="N84" s="38"/>
      <c r="O84" s="39"/>
      <c r="P84" s="39"/>
      <c r="Q84" s="40" t="n">
        <f aca="false">+SUM(E84:P84)</f>
        <v>0</v>
      </c>
    </row>
    <row r="85" customFormat="false" ht="15" hidden="false" customHeight="false" outlineLevel="0" collapsed="false">
      <c r="B85" s="34" t="s">
        <v>81</v>
      </c>
      <c r="C85" s="35" t="n">
        <v>0</v>
      </c>
      <c r="D85" s="35" t="n">
        <v>0</v>
      </c>
      <c r="E85" s="36" t="n">
        <f aca="false">+SUM(E86:E87)</f>
        <v>0</v>
      </c>
      <c r="F85" s="36" t="n">
        <f aca="false">+SUM(F86:F87)</f>
        <v>0</v>
      </c>
      <c r="G85" s="36" t="n">
        <f aca="false">+SUM(G86:G87)</f>
        <v>0</v>
      </c>
      <c r="H85" s="36" t="n">
        <f aca="false">+SUM(H86:H87)</f>
        <v>0</v>
      </c>
      <c r="I85" s="36" t="n">
        <f aca="false">+SUM(I86:I87)</f>
        <v>0</v>
      </c>
      <c r="J85" s="36" t="n">
        <f aca="false">+SUM(J86:J87)</f>
        <v>0</v>
      </c>
      <c r="K85" s="34"/>
      <c r="L85" s="35"/>
      <c r="M85" s="35"/>
      <c r="N85" s="34"/>
      <c r="O85" s="35"/>
      <c r="P85" s="35"/>
      <c r="Q85" s="36" t="n">
        <f aca="false">+SUM(E85:P85)</f>
        <v>0</v>
      </c>
    </row>
    <row r="86" customFormat="false" ht="15" hidden="false" customHeight="false" outlineLevel="0" collapsed="false">
      <c r="B86" s="38" t="s">
        <v>82</v>
      </c>
      <c r="C86" s="39" t="n">
        <v>0</v>
      </c>
      <c r="D86" s="39" t="n">
        <v>0</v>
      </c>
      <c r="E86" s="39" t="n">
        <v>0</v>
      </c>
      <c r="F86" s="39" t="n">
        <v>0</v>
      </c>
      <c r="G86" s="39" t="n">
        <v>0</v>
      </c>
      <c r="H86" s="39" t="n">
        <v>0</v>
      </c>
      <c r="I86" s="39" t="n">
        <v>0</v>
      </c>
      <c r="J86" s="39"/>
      <c r="K86" s="38"/>
      <c r="L86" s="39"/>
      <c r="M86" s="39"/>
      <c r="N86" s="38"/>
      <c r="O86" s="39"/>
      <c r="P86" s="39"/>
      <c r="Q86" s="40" t="n">
        <f aca="false">+SUM(E86:P86)</f>
        <v>0</v>
      </c>
    </row>
    <row r="87" customFormat="false" ht="15" hidden="false" customHeight="true" outlineLevel="0" collapsed="false">
      <c r="B87" s="38" t="s">
        <v>133</v>
      </c>
      <c r="C87" s="39" t="n">
        <v>0</v>
      </c>
      <c r="D87" s="39" t="n">
        <v>0</v>
      </c>
      <c r="E87" s="39" t="n">
        <v>0</v>
      </c>
      <c r="F87" s="39" t="n">
        <v>0</v>
      </c>
      <c r="G87" s="39" t="n">
        <v>0</v>
      </c>
      <c r="H87" s="39" t="n">
        <v>0</v>
      </c>
      <c r="I87" s="39" t="n">
        <v>0</v>
      </c>
      <c r="J87" s="39"/>
      <c r="K87" s="38"/>
      <c r="L87" s="39"/>
      <c r="M87" s="39"/>
      <c r="N87" s="38"/>
      <c r="O87" s="39"/>
      <c r="P87" s="39"/>
      <c r="Q87" s="40" t="n">
        <f aca="false">+SUM(E87:P87)</f>
        <v>0</v>
      </c>
    </row>
    <row r="88" customFormat="false" ht="15" hidden="false" customHeight="false" outlineLevel="0" collapsed="false">
      <c r="B88" s="34" t="s">
        <v>84</v>
      </c>
      <c r="C88" s="35" t="n">
        <v>0</v>
      </c>
      <c r="D88" s="35" t="n">
        <v>0</v>
      </c>
      <c r="E88" s="45" t="n">
        <f aca="false">+SUM(E89)</f>
        <v>0</v>
      </c>
      <c r="F88" s="45" t="n">
        <f aca="false">+SUM(F89)</f>
        <v>0</v>
      </c>
      <c r="G88" s="45" t="n">
        <f aca="false">+SUM(G89)</f>
        <v>0</v>
      </c>
      <c r="H88" s="45" t="n">
        <f aca="false">+SUM(H89)</f>
        <v>0</v>
      </c>
      <c r="I88" s="45" t="n">
        <f aca="false">+SUM(I89)</f>
        <v>0</v>
      </c>
      <c r="J88" s="45" t="n">
        <f aca="false">+SUM(J89)</f>
        <v>0</v>
      </c>
      <c r="K88" s="34"/>
      <c r="L88" s="35"/>
      <c r="M88" s="35"/>
      <c r="N88" s="34"/>
      <c r="O88" s="35"/>
      <c r="P88" s="35"/>
      <c r="Q88" s="36" t="n">
        <f aca="false">+SUM(E88:P88)</f>
        <v>0</v>
      </c>
    </row>
    <row r="89" customFormat="false" ht="15" hidden="false" customHeight="false" outlineLevel="0" collapsed="false">
      <c r="B89" s="38" t="s">
        <v>134</v>
      </c>
      <c r="C89" s="39" t="n">
        <v>0</v>
      </c>
      <c r="D89" s="39" t="n">
        <v>0</v>
      </c>
      <c r="E89" s="39" t="n">
        <v>0</v>
      </c>
      <c r="F89" s="39" t="n">
        <v>0</v>
      </c>
      <c r="G89" s="39"/>
      <c r="H89" s="38"/>
      <c r="I89" s="39"/>
      <c r="J89" s="39"/>
      <c r="K89" s="38"/>
      <c r="L89" s="39"/>
      <c r="M89" s="39"/>
      <c r="N89" s="38"/>
      <c r="O89" s="39"/>
      <c r="P89" s="39"/>
      <c r="Q89" s="40" t="n">
        <f aca="false">+SUM(E89:P89)</f>
        <v>0</v>
      </c>
    </row>
    <row r="90" customFormat="false" ht="15" hidden="false" customHeight="false" outlineLevel="0" collapsed="false">
      <c r="B90" s="46" t="s">
        <v>86</v>
      </c>
      <c r="C90" s="47" t="n">
        <f aca="false">+SUM(C11+C17+C27+C37+C46+C54+C64)</f>
        <v>25212748733</v>
      </c>
      <c r="D90" s="48" t="n">
        <f aca="false">+SUM(D11+D17+D27+D37+D46+D54+D64)</f>
        <v>-2140951619</v>
      </c>
      <c r="E90" s="49" t="n">
        <f aca="false">+E10</f>
        <v>641804219.82</v>
      </c>
      <c r="F90" s="50" t="n">
        <f aca="false">+F10</f>
        <v>698524905.78</v>
      </c>
      <c r="G90" s="50" t="n">
        <f aca="false">+G10</f>
        <v>2564094413.63</v>
      </c>
      <c r="H90" s="49" t="n">
        <f aca="false">+H10</f>
        <v>1220879281.19</v>
      </c>
      <c r="I90" s="50" t="n">
        <f aca="false">+I10</f>
        <v>1499839532.12</v>
      </c>
      <c r="J90" s="50" t="n">
        <f aca="false">+J10</f>
        <v>3344753541.85</v>
      </c>
      <c r="K90" s="49" t="n">
        <f aca="false">+K10</f>
        <v>0</v>
      </c>
      <c r="L90" s="50" t="n">
        <f aca="false">+L10</f>
        <v>0</v>
      </c>
      <c r="M90" s="50" t="n">
        <f aca="false">+M10</f>
        <v>0</v>
      </c>
      <c r="N90" s="49" t="n">
        <f aca="false">+N10</f>
        <v>0</v>
      </c>
      <c r="O90" s="50" t="n">
        <f aca="false">+O10</f>
        <v>0</v>
      </c>
      <c r="P90" s="50" t="n">
        <f aca="false">+P10</f>
        <v>0</v>
      </c>
      <c r="Q90" s="49" t="n">
        <f aca="false">SUM(E90:P90)</f>
        <v>9969895894.39</v>
      </c>
    </row>
    <row r="91" customFormat="false" ht="15" hidden="false" customHeight="false" outlineLevel="0" collapsed="false">
      <c r="B91" s="51"/>
      <c r="C91" s="52"/>
      <c r="D91" s="52"/>
      <c r="E91" s="53"/>
      <c r="F91" s="54"/>
      <c r="G91" s="54"/>
      <c r="H91" s="53"/>
      <c r="I91" s="54"/>
      <c r="J91" s="54"/>
      <c r="K91" s="53"/>
      <c r="L91" s="54"/>
      <c r="M91" s="54"/>
      <c r="N91" s="53"/>
      <c r="O91" s="54"/>
      <c r="P91" s="54"/>
      <c r="Q91" s="53"/>
    </row>
    <row r="92" customFormat="false" ht="15" hidden="false" customHeight="false" outlineLevel="0" collapsed="false">
      <c r="B92" s="51"/>
      <c r="C92" s="52"/>
      <c r="D92" s="52"/>
      <c r="E92" s="53"/>
      <c r="F92" s="54"/>
      <c r="G92" s="54"/>
      <c r="H92" s="53"/>
      <c r="I92" s="54"/>
      <c r="J92" s="54"/>
      <c r="K92" s="53"/>
      <c r="L92" s="54"/>
      <c r="M92" s="54"/>
      <c r="N92" s="53"/>
      <c r="O92" s="54"/>
      <c r="P92" s="54"/>
      <c r="Q92" s="53"/>
    </row>
    <row r="93" customFormat="false" ht="21.75" hidden="false" customHeight="true" outlineLevel="0" collapsed="false">
      <c r="D93" s="33"/>
    </row>
    <row r="94" customFormat="false" ht="15" hidden="false" customHeight="false" outlineLevel="0" collapsed="false">
      <c r="B94" s="55" t="s">
        <v>87</v>
      </c>
      <c r="D94" s="10"/>
    </row>
    <row r="95" customFormat="false" ht="34.5" hidden="false" customHeight="true" outlineLevel="0" collapsed="false">
      <c r="B95" s="56" t="s">
        <v>88</v>
      </c>
    </row>
    <row r="96" customFormat="false" ht="36.75" hidden="false" customHeight="true" outlineLevel="0" collapsed="false">
      <c r="B96" s="56" t="s">
        <v>89</v>
      </c>
    </row>
    <row r="97" customFormat="false" ht="15" hidden="false" customHeight="true" outlineLevel="0" collapsed="false">
      <c r="B97" s="57" t="s">
        <v>90</v>
      </c>
    </row>
    <row r="98" customFormat="false" ht="45" hidden="false" customHeight="true" outlineLevel="0" collapsed="false">
      <c r="B98" s="57"/>
    </row>
    <row r="99" customFormat="false" ht="30.5" hidden="false" customHeight="true" outlineLevel="0" collapsed="false">
      <c r="B99" s="57" t="s">
        <v>135</v>
      </c>
    </row>
    <row r="100" customFormat="false" ht="45" hidden="true" customHeight="true" outlineLevel="0" collapsed="false">
      <c r="B100" s="57"/>
    </row>
    <row r="102" customFormat="false" ht="25.6" hidden="false" customHeight="true" outlineLevel="0" collapsed="false"/>
    <row r="106" customFormat="false" ht="91.5" hidden="false" customHeight="true" outlineLevel="0" collapsed="false"/>
  </sheetData>
  <mergeCells count="9">
    <mergeCell ref="A2:Q2"/>
    <mergeCell ref="A3:Q3"/>
    <mergeCell ref="A4:Q4"/>
    <mergeCell ref="A5:Q5"/>
    <mergeCell ref="A6:Q6"/>
    <mergeCell ref="B7:D7"/>
    <mergeCell ref="B8:C8"/>
    <mergeCell ref="B97:B98"/>
    <mergeCell ref="B99:B100"/>
  </mergeCells>
  <printOptions headings="false" gridLines="false" gridLinesSet="true" horizontalCentered="false" verticalCentered="false"/>
  <pageMargins left="0.708333333333333" right="0.708333333333333" top="1.18125" bottom="0.590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3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101"/>
  <sheetViews>
    <sheetView showFormulas="false" showGridLines="false" showRowColHeaders="true" showZeros="true" rightToLeft="false" tabSelected="false" showOutlineSymbols="true" defaultGridColor="true" view="normal" topLeftCell="A72" colorId="64" zoomScale="68" zoomScaleNormal="68" zoomScalePageLayoutView="100" workbookViewId="0">
      <selection pane="topLeft" activeCell="B5" activeCellId="0" sqref="B5"/>
    </sheetView>
  </sheetViews>
  <sheetFormatPr defaultColWidth="10.5625" defaultRowHeight="15" customHeight="fals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02.29"/>
    <col collapsed="false" customWidth="true" hidden="false" outlineLevel="0" max="3" min="3" style="1" width="31.14"/>
    <col collapsed="false" customWidth="true" hidden="false" outlineLevel="0" max="4" min="4" style="1" width="30.14"/>
    <col collapsed="false" customWidth="true" hidden="false" outlineLevel="0" max="5" min="5" style="1" width="21.71"/>
    <col collapsed="false" customWidth="true" hidden="false" outlineLevel="0" max="8" min="6" style="1" width="23.14"/>
    <col collapsed="false" customWidth="true" hidden="false" outlineLevel="0" max="10" min="9" style="1" width="23.57"/>
    <col collapsed="false" customWidth="true" hidden="false" outlineLevel="0" max="11" min="11" style="1" width="24"/>
    <col collapsed="false" customWidth="true" hidden="true" outlineLevel="0" max="16" min="12" style="1" width="11.43"/>
    <col collapsed="false" customWidth="true" hidden="false" outlineLevel="0" max="17" min="17" style="1" width="24"/>
    <col collapsed="false" customWidth="true" hidden="false" outlineLevel="0" max="18" min="18" style="1" width="34.86"/>
    <col collapsed="false" customWidth="true" hidden="false" outlineLevel="0" max="19" min="19" style="1" width="19.14"/>
    <col collapsed="false" customWidth="true" hidden="false" outlineLevel="0" max="20" min="20" style="1" width="18.29"/>
    <col collapsed="false" customWidth="true" hidden="false" outlineLevel="0" max="21" min="21" style="1" width="19.14"/>
  </cols>
  <sheetData>
    <row r="1" customFormat="false" ht="15" hidden="false" customHeight="false" outlineLevel="0" collapsed="false">
      <c r="B1" s="17"/>
      <c r="C1" s="18"/>
      <c r="D1" s="17"/>
    </row>
    <row r="2" customFormat="false" ht="15" hidden="false" customHeight="false" outlineLevel="0" collapsed="false">
      <c r="B2" s="17"/>
      <c r="C2" s="18"/>
      <c r="D2" s="17"/>
    </row>
    <row r="3" customFormat="false" ht="22.05" hidden="false" customHeight="false" outlineLevel="0" collapsed="false">
      <c r="B3" s="19" t="s">
        <v>91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customFormat="false" ht="22.05" hidden="false" customHeight="false" outlineLevel="0" collapsed="false">
      <c r="B4" s="19" t="s">
        <v>92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customFormat="false" ht="24.45" hidden="false" customHeight="false" outlineLevel="0" collapsed="false">
      <c r="B5" s="58" t="n">
        <v>2025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customFormat="false" ht="24.45" hidden="false" customHeight="false" outlineLevel="0" collapsed="false">
      <c r="B6" s="58" t="s">
        <v>93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customFormat="false" ht="24.45" hidden="false" customHeight="false" outlineLevel="0" collapsed="false">
      <c r="B7" s="58" t="s">
        <v>94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customFormat="false" ht="15" hidden="false" customHeight="false" outlineLevel="0" collapsed="false">
      <c r="B8" s="23"/>
      <c r="C8" s="23"/>
      <c r="D8" s="17"/>
    </row>
    <row r="9" customFormat="false" ht="17.35" hidden="false" customHeight="false" outlineLevel="0" collapsed="false">
      <c r="B9" s="24" t="s">
        <v>95</v>
      </c>
      <c r="C9" s="25" t="s">
        <v>96</v>
      </c>
      <c r="D9" s="26" t="s">
        <v>97</v>
      </c>
      <c r="E9" s="27" t="s">
        <v>98</v>
      </c>
      <c r="F9" s="27" t="s">
        <v>99</v>
      </c>
      <c r="G9" s="27" t="s">
        <v>100</v>
      </c>
      <c r="H9" s="27" t="s">
        <v>101</v>
      </c>
      <c r="I9" s="27" t="s">
        <v>102</v>
      </c>
      <c r="J9" s="27" t="s">
        <v>103</v>
      </c>
      <c r="K9" s="27" t="s">
        <v>104</v>
      </c>
      <c r="L9" s="27" t="s">
        <v>105</v>
      </c>
      <c r="M9" s="27" t="s">
        <v>106</v>
      </c>
      <c r="N9" s="27" t="s">
        <v>107</v>
      </c>
      <c r="O9" s="27" t="s">
        <v>108</v>
      </c>
      <c r="P9" s="27" t="s">
        <v>109</v>
      </c>
      <c r="Q9" s="28" t="s">
        <v>110</v>
      </c>
    </row>
    <row r="10" customFormat="false" ht="15" hidden="false" customHeight="false" outlineLevel="0" collapsed="false">
      <c r="B10" s="29" t="s">
        <v>111</v>
      </c>
      <c r="C10" s="30"/>
      <c r="D10" s="31" t="n">
        <f aca="false">+D11+D17+D27+D37+D46+D54+D64+D69+D75+D82+D85+D88</f>
        <v>-606574863.7</v>
      </c>
      <c r="E10" s="32" t="n">
        <f aca="false">+E11+E17+E27+E37+E46+E54+E64+E69+E75+E82+E85+E88</f>
        <v>590359800.67</v>
      </c>
      <c r="F10" s="32" t="n">
        <f aca="false">+F11+F17+F27+F37+F46+F54+F64+F69+F75+F82+F85+F88</f>
        <v>1029821870.95</v>
      </c>
      <c r="G10" s="32" t="n">
        <f aca="false">+G11+G17+G27+G37+G46+G54+G64+G69+G75+G82+G85+G88</f>
        <v>1105856558.37</v>
      </c>
      <c r="H10" s="32" t="n">
        <f aca="false">+H11+H17+H27+H37+H46+H54+H64+H69+H75+H82+H85+H88</f>
        <v>1232172314.09</v>
      </c>
      <c r="I10" s="32" t="n">
        <f aca="false">+I11+I17+I27+I37+I46+I54+I64+I69+I75+I82+I85+I88</f>
        <v>1648998214.48</v>
      </c>
      <c r="J10" s="32" t="n">
        <f aca="false">+J11+J17+J27+J37+J46+J54+J64+J69+J75+J82+J85+J88</f>
        <v>2924628766.17</v>
      </c>
      <c r="K10" s="32" t="n">
        <f aca="false">+K11+K17+K27+K37+K46+K54+K64+K69+K75+K82+K85+K88</f>
        <v>3014143627.08</v>
      </c>
      <c r="L10" s="32" t="n">
        <f aca="false">+L11+L17+L27+L37+L46+L54+L64+L69+L75+L82+L85+L88</f>
        <v>0</v>
      </c>
      <c r="M10" s="32" t="n">
        <f aca="false">+M11+M17+M27+M37+M46+M54+M64+M69+M75+M82+M85+M88</f>
        <v>0</v>
      </c>
      <c r="N10" s="32" t="n">
        <f aca="false">+N11+N17+N27+N37+N46+N54+N64+N69+N75+N82+N85+N88</f>
        <v>0</v>
      </c>
      <c r="O10" s="32" t="n">
        <f aca="false">+O11+O17+O27+O37+O46+O54+O64+O69+O75+O82+O85+O88</f>
        <v>0</v>
      </c>
      <c r="P10" s="32" t="n">
        <f aca="false">+P11+P17+P27+P37+P46+P54+P64+P69+P75+P82+P85+P88</f>
        <v>0</v>
      </c>
      <c r="Q10" s="30" t="n">
        <f aca="false">+SUM(E10:P10)</f>
        <v>11545981151.81</v>
      </c>
      <c r="T10" s="33"/>
      <c r="U10" s="33"/>
    </row>
    <row r="11" customFormat="false" ht="15" hidden="false" customHeight="false" outlineLevel="0" collapsed="false">
      <c r="B11" s="34" t="s">
        <v>7</v>
      </c>
      <c r="C11" s="35" t="n">
        <v>2332197748</v>
      </c>
      <c r="D11" s="36" t="n">
        <f aca="false">+SUM(D12:D16)</f>
        <v>109029159.66</v>
      </c>
      <c r="E11" s="36" t="n">
        <f aca="false">+SUM(E12:E16)</f>
        <v>136476309.08</v>
      </c>
      <c r="F11" s="36" t="n">
        <f aca="false">+SUM(F12:F16)</f>
        <v>128098858.11</v>
      </c>
      <c r="G11" s="36" t="n">
        <f aca="false">+SUM(G12:G16)</f>
        <v>155643451.96</v>
      </c>
      <c r="H11" s="36" t="n">
        <f aca="false">+SUM(H12:H16)</f>
        <v>142887030.34</v>
      </c>
      <c r="I11" s="36" t="n">
        <f aca="false">+SUM(I12:I16)</f>
        <v>237352764.75</v>
      </c>
      <c r="J11" s="36" t="n">
        <f aca="false">+SUM(J12:J16)</f>
        <v>141987005.05</v>
      </c>
      <c r="K11" s="36" t="n">
        <f aca="false">+SUM(K12:K16)</f>
        <v>151104655.33</v>
      </c>
      <c r="L11" s="36"/>
      <c r="M11" s="36"/>
      <c r="N11" s="36"/>
      <c r="O11" s="36"/>
      <c r="P11" s="36"/>
      <c r="Q11" s="37" t="n">
        <f aca="false">+SUM(E11:P11)</f>
        <v>1093550074.62</v>
      </c>
      <c r="R11" s="33"/>
      <c r="S11" s="33"/>
      <c r="T11" s="33"/>
      <c r="U11" s="10"/>
    </row>
    <row r="12" customFormat="false" ht="15" hidden="false" customHeight="false" outlineLevel="0" collapsed="false">
      <c r="B12" s="38" t="s">
        <v>8</v>
      </c>
      <c r="C12" s="39" t="n">
        <v>1611898990</v>
      </c>
      <c r="D12" s="39" t="n">
        <v>56569407.77</v>
      </c>
      <c r="E12" s="40" t="n">
        <v>112248390</v>
      </c>
      <c r="F12" s="40" t="n">
        <v>104633294.33</v>
      </c>
      <c r="G12" s="40" t="n">
        <v>128995253.05</v>
      </c>
      <c r="H12" s="40" t="n">
        <v>117271294.23</v>
      </c>
      <c r="I12" s="40" t="n">
        <v>118349507.74</v>
      </c>
      <c r="J12" s="40" t="n">
        <v>116302194.42</v>
      </c>
      <c r="K12" s="40" t="n">
        <v>123782573.96</v>
      </c>
      <c r="L12" s="40"/>
      <c r="M12" s="40"/>
      <c r="N12" s="40"/>
      <c r="O12" s="40"/>
      <c r="P12" s="40"/>
      <c r="Q12" s="41" t="n">
        <f aca="false">+SUM(E12:P12)</f>
        <v>821582507.73</v>
      </c>
      <c r="R12" s="33"/>
      <c r="S12" s="10"/>
    </row>
    <row r="13" customFormat="false" ht="15" hidden="false" customHeight="false" outlineLevel="0" collapsed="false">
      <c r="B13" s="38" t="s">
        <v>9</v>
      </c>
      <c r="C13" s="39" t="n">
        <v>453354359</v>
      </c>
      <c r="D13" s="39" t="n">
        <v>40838674.35</v>
      </c>
      <c r="E13" s="40" t="n">
        <v>7099000</v>
      </c>
      <c r="F13" s="40" t="n">
        <v>7567500</v>
      </c>
      <c r="G13" s="40" t="n">
        <v>7637500</v>
      </c>
      <c r="H13" s="40" t="n">
        <v>7967500</v>
      </c>
      <c r="I13" s="40" t="n">
        <v>100993131.56</v>
      </c>
      <c r="J13" s="40" t="n">
        <v>8287500</v>
      </c>
      <c r="K13" s="40" t="n">
        <v>8836415.25</v>
      </c>
      <c r="L13" s="40"/>
      <c r="M13" s="40"/>
      <c r="N13" s="40"/>
      <c r="O13" s="40"/>
      <c r="P13" s="40"/>
      <c r="Q13" s="41" t="n">
        <f aca="false">+SUM(E13:P13)</f>
        <v>148388546.81</v>
      </c>
      <c r="R13" s="33"/>
    </row>
    <row r="14" customFormat="false" ht="15" hidden="false" customHeight="false" outlineLevel="0" collapsed="false">
      <c r="B14" s="38" t="s">
        <v>10</v>
      </c>
      <c r="C14" s="39" t="n">
        <v>3000000</v>
      </c>
      <c r="D14" s="39" t="n">
        <v>0</v>
      </c>
      <c r="E14" s="39" t="n">
        <v>0</v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0</v>
      </c>
      <c r="K14" s="39" t="n">
        <v>0</v>
      </c>
      <c r="L14" s="40"/>
      <c r="M14" s="40"/>
      <c r="N14" s="40"/>
      <c r="O14" s="40"/>
      <c r="P14" s="40"/>
      <c r="Q14" s="41" t="n">
        <f aca="false">+SUM(E14:P14)</f>
        <v>0</v>
      </c>
      <c r="R14" s="59"/>
    </row>
    <row r="15" customFormat="false" ht="15" hidden="false" customHeight="false" outlineLevel="0" collapsed="false">
      <c r="B15" s="38" t="s">
        <v>11</v>
      </c>
      <c r="C15" s="39" t="n">
        <v>1000000</v>
      </c>
      <c r="D15" s="39" t="n">
        <v>0</v>
      </c>
      <c r="E15" s="39" t="n">
        <v>0</v>
      </c>
      <c r="F15" s="39" t="n">
        <v>0</v>
      </c>
      <c r="G15" s="39" t="n">
        <v>0</v>
      </c>
      <c r="H15" s="39" t="n">
        <v>0</v>
      </c>
      <c r="I15" s="39" t="n">
        <v>0</v>
      </c>
      <c r="J15" s="39" t="n">
        <v>0</v>
      </c>
      <c r="K15" s="39" t="n">
        <v>0</v>
      </c>
      <c r="L15" s="40"/>
      <c r="M15" s="40"/>
      <c r="N15" s="40"/>
      <c r="O15" s="40"/>
      <c r="P15" s="40"/>
      <c r="Q15" s="41" t="n">
        <f aca="false">+SUM(E15:P15)</f>
        <v>0</v>
      </c>
    </row>
    <row r="16" customFormat="false" ht="15" hidden="false" customHeight="false" outlineLevel="0" collapsed="false">
      <c r="B16" s="38" t="s">
        <v>12</v>
      </c>
      <c r="C16" s="39" t="n">
        <v>262944399</v>
      </c>
      <c r="D16" s="39" t="n">
        <v>11621077.54</v>
      </c>
      <c r="E16" s="40" t="n">
        <v>17128919.08</v>
      </c>
      <c r="F16" s="40" t="n">
        <v>15898063.78</v>
      </c>
      <c r="G16" s="40" t="n">
        <v>19010698.91</v>
      </c>
      <c r="H16" s="40" t="n">
        <v>17648236.11</v>
      </c>
      <c r="I16" s="40" t="n">
        <v>18010125.45</v>
      </c>
      <c r="J16" s="40" t="n">
        <v>17397310.63</v>
      </c>
      <c r="K16" s="40" t="n">
        <v>18485666.12</v>
      </c>
      <c r="L16" s="40"/>
      <c r="M16" s="40"/>
      <c r="N16" s="40"/>
      <c r="O16" s="40"/>
      <c r="P16" s="40"/>
      <c r="Q16" s="41" t="n">
        <f aca="false">+SUM(E16:P16)</f>
        <v>123579020.08</v>
      </c>
      <c r="R16" s="33"/>
    </row>
    <row r="17" customFormat="false" ht="15" hidden="false" customHeight="false" outlineLevel="0" collapsed="false">
      <c r="B17" s="34" t="s">
        <v>13</v>
      </c>
      <c r="C17" s="35" t="n">
        <v>754799881</v>
      </c>
      <c r="D17" s="36" t="n">
        <f aca="false">+SUM(D18:D26)</f>
        <v>261392053.75</v>
      </c>
      <c r="E17" s="36" t="n">
        <f aca="false">+SUM(E18:E26)</f>
        <v>91335077.16</v>
      </c>
      <c r="F17" s="36" t="n">
        <f aca="false">+SUM(F18:F26)</f>
        <v>52243530.86</v>
      </c>
      <c r="G17" s="36" t="n">
        <f aca="false">+SUM(G18:G26)</f>
        <v>56776477.31</v>
      </c>
      <c r="H17" s="36" t="n">
        <f aca="false">+SUM(H18:H26)</f>
        <v>67448328.26</v>
      </c>
      <c r="I17" s="36" t="n">
        <f aca="false">+SUM(I18:I26)</f>
        <v>47975183.67</v>
      </c>
      <c r="J17" s="36" t="n">
        <f aca="false">+SUM(J18:J26)</f>
        <v>76677714.1</v>
      </c>
      <c r="K17" s="36" t="n">
        <f aca="false">+SUM(K18:K26)</f>
        <v>132206515.09</v>
      </c>
      <c r="L17" s="36" t="n">
        <f aca="false">+SUM(L18:L26)</f>
        <v>0</v>
      </c>
      <c r="M17" s="36" t="n">
        <f aca="false">+SUM(M18:M26)</f>
        <v>0</v>
      </c>
      <c r="N17" s="36" t="n">
        <f aca="false">+SUM(N18:N26)</f>
        <v>0</v>
      </c>
      <c r="O17" s="36" t="n">
        <f aca="false">+SUM(O18:O26)</f>
        <v>0</v>
      </c>
      <c r="P17" s="36" t="n">
        <f aca="false">+SUM(P18:P26)</f>
        <v>0</v>
      </c>
      <c r="Q17" s="37" t="n">
        <f aca="false">+SUM(E17:P17)</f>
        <v>524662826.45</v>
      </c>
    </row>
    <row r="18" customFormat="false" ht="15" hidden="false" customHeight="false" outlineLevel="0" collapsed="false">
      <c r="B18" s="38" t="s">
        <v>14</v>
      </c>
      <c r="C18" s="39" t="n">
        <v>59410000</v>
      </c>
      <c r="D18" s="42" t="n">
        <v>-5500000</v>
      </c>
      <c r="E18" s="40" t="n">
        <v>3297211.34</v>
      </c>
      <c r="F18" s="40" t="n">
        <f aca="false">+VLOOKUP(B18,[1]RefCCPCuenta!$B$8:$E$43,4,FALSE())</f>
        <v>3666863.2</v>
      </c>
      <c r="G18" s="40" t="n">
        <v>3066219.07</v>
      </c>
      <c r="H18" s="40" t="n">
        <v>3491015.03</v>
      </c>
      <c r="I18" s="40" t="n">
        <v>3560536.19</v>
      </c>
      <c r="J18" s="40" t="n">
        <v>3239772.33</v>
      </c>
      <c r="K18" s="40" t="n">
        <v>3570097.38</v>
      </c>
      <c r="L18" s="40"/>
      <c r="M18" s="40"/>
      <c r="N18" s="40"/>
      <c r="O18" s="40"/>
      <c r="P18" s="40"/>
      <c r="Q18" s="41" t="n">
        <f aca="false">+SUM(E18:P18)</f>
        <v>23891714.54</v>
      </c>
      <c r="R18" s="33"/>
    </row>
    <row r="19" customFormat="false" ht="15" hidden="false" customHeight="false" outlineLevel="0" collapsed="false">
      <c r="B19" s="38" t="s">
        <v>15</v>
      </c>
      <c r="C19" s="39" t="n">
        <v>54610000</v>
      </c>
      <c r="D19" s="39" t="n">
        <v>96970326.3</v>
      </c>
      <c r="E19" s="40" t="n">
        <v>250000.06</v>
      </c>
      <c r="F19" s="40" t="n">
        <f aca="false">+VLOOKUP(B19,[1]RefCCPCuenta!$B$8:$E$43,4,FALSE())</f>
        <v>21381472.58</v>
      </c>
      <c r="G19" s="40" t="n">
        <v>21135000.06</v>
      </c>
      <c r="H19" s="40" t="n">
        <v>283642.5</v>
      </c>
      <c r="I19" s="40" t="n">
        <v>708737.5</v>
      </c>
      <c r="J19" s="40" t="n">
        <v>70800</v>
      </c>
      <c r="K19" s="40" t="n">
        <v>13412842.5</v>
      </c>
      <c r="L19" s="40"/>
      <c r="M19" s="40"/>
      <c r="N19" s="40"/>
      <c r="O19" s="40"/>
      <c r="P19" s="40"/>
      <c r="Q19" s="41" t="n">
        <f aca="false">+SUM(E19:P19)</f>
        <v>57242495.2</v>
      </c>
    </row>
    <row r="20" customFormat="false" ht="15" hidden="false" customHeight="false" outlineLevel="0" collapsed="false">
      <c r="B20" s="38" t="s">
        <v>16</v>
      </c>
      <c r="C20" s="39" t="n">
        <v>25600000</v>
      </c>
      <c r="D20" s="39" t="n">
        <v>1000000</v>
      </c>
      <c r="E20" s="40" t="n">
        <v>724750</v>
      </c>
      <c r="F20" s="40" t="n">
        <f aca="false">+VLOOKUP(B20,[1]RefCCPCuenta!$B$8:$E$43,4,FALSE())</f>
        <v>2922463.56</v>
      </c>
      <c r="G20" s="40" t="n">
        <v>3992127</v>
      </c>
      <c r="H20" s="40" t="n">
        <v>2637317.12</v>
      </c>
      <c r="I20" s="40" t="n">
        <v>2738939.03</v>
      </c>
      <c r="J20" s="40" t="n">
        <v>1161320.26</v>
      </c>
      <c r="K20" s="40" t="n">
        <v>3250776.3</v>
      </c>
      <c r="L20" s="40"/>
      <c r="M20" s="40"/>
      <c r="N20" s="40"/>
      <c r="O20" s="40"/>
      <c r="P20" s="40"/>
      <c r="Q20" s="41" t="n">
        <f aca="false">+SUM(E20:P20)</f>
        <v>17427693.27</v>
      </c>
      <c r="R20" s="33"/>
    </row>
    <row r="21" customFormat="false" ht="15" hidden="false" customHeight="false" outlineLevel="0" collapsed="false">
      <c r="B21" s="38" t="s">
        <v>17</v>
      </c>
      <c r="C21" s="39" t="n">
        <v>19500000</v>
      </c>
      <c r="D21" s="39" t="n">
        <v>19007500</v>
      </c>
      <c r="E21" s="40" t="n">
        <v>5339138.77</v>
      </c>
      <c r="F21" s="40" t="n">
        <f aca="false">+VLOOKUP(B21,[1]RefCCPCuenta!$B$8:$E$43,4,FALSE())</f>
        <v>5293150.96</v>
      </c>
      <c r="G21" s="40" t="n">
        <v>177500</v>
      </c>
      <c r="H21" s="40" t="n">
        <v>17577344.4</v>
      </c>
      <c r="I21" s="40" t="n">
        <v>2177500</v>
      </c>
      <c r="J21" s="40" t="n">
        <v>177500</v>
      </c>
      <c r="K21" s="40" t="n">
        <v>4936269.67</v>
      </c>
      <c r="L21" s="40"/>
      <c r="M21" s="40"/>
      <c r="N21" s="40"/>
      <c r="O21" s="40"/>
      <c r="P21" s="40"/>
      <c r="Q21" s="41" t="n">
        <f aca="false">+SUM(E21:P21)</f>
        <v>35678403.8</v>
      </c>
      <c r="R21" s="33"/>
    </row>
    <row r="22" customFormat="false" ht="15" hidden="false" customHeight="false" outlineLevel="0" collapsed="false">
      <c r="B22" s="38" t="s">
        <v>18</v>
      </c>
      <c r="C22" s="39" t="n">
        <v>206481551</v>
      </c>
      <c r="D22" s="39" t="n">
        <v>63709061.21</v>
      </c>
      <c r="E22" s="40" t="n">
        <v>21539465.85</v>
      </c>
      <c r="F22" s="40" t="n">
        <f aca="false">+VLOOKUP(B22,[1]RefCCPCuenta!$B$8:$E$43,4,FALSE())</f>
        <v>4717176.81</v>
      </c>
      <c r="G22" s="40" t="n">
        <v>6543609.34</v>
      </c>
      <c r="H22" s="40" t="n">
        <v>21061788.06</v>
      </c>
      <c r="I22" s="40" t="n">
        <v>9687578.88</v>
      </c>
      <c r="J22" s="40" t="n">
        <v>3495194.56</v>
      </c>
      <c r="K22" s="40" t="n">
        <v>26513827.39</v>
      </c>
      <c r="L22" s="40"/>
      <c r="M22" s="40"/>
      <c r="N22" s="40"/>
      <c r="O22" s="40"/>
      <c r="P22" s="40"/>
      <c r="Q22" s="41" t="n">
        <f aca="false">+SUM(E22:P22)</f>
        <v>93558640.89</v>
      </c>
      <c r="R22" s="33"/>
    </row>
    <row r="23" customFormat="false" ht="15" hidden="false" customHeight="false" outlineLevel="0" collapsed="false">
      <c r="B23" s="38" t="s">
        <v>19</v>
      </c>
      <c r="C23" s="39" t="n">
        <v>87010000</v>
      </c>
      <c r="D23" s="42" t="n">
        <v>-9940000</v>
      </c>
      <c r="E23" s="40" t="n">
        <v>3780712.55</v>
      </c>
      <c r="F23" s="40" t="n">
        <f aca="false">+VLOOKUP(B23,[1]RefCCPCuenta!$B$8:$E$43,4,FALSE())</f>
        <v>4085413.88</v>
      </c>
      <c r="G23" s="40" t="n">
        <v>6825747.81</v>
      </c>
      <c r="H23" s="40" t="n">
        <v>3367669.13</v>
      </c>
      <c r="I23" s="40" t="n">
        <v>17567406</v>
      </c>
      <c r="J23" s="40" t="n">
        <v>4169556.69</v>
      </c>
      <c r="K23" s="40" t="n">
        <v>17938162.79</v>
      </c>
      <c r="L23" s="40"/>
      <c r="M23" s="40"/>
      <c r="N23" s="40"/>
      <c r="O23" s="40"/>
      <c r="P23" s="40"/>
      <c r="Q23" s="41" t="n">
        <f aca="false">+SUM(E23:P23)</f>
        <v>57734668.85</v>
      </c>
    </row>
    <row r="24" customFormat="false" ht="15" hidden="false" customHeight="false" outlineLevel="0" collapsed="false">
      <c r="B24" s="38" t="s">
        <v>20</v>
      </c>
      <c r="C24" s="39" t="n">
        <v>30100000</v>
      </c>
      <c r="D24" s="39" t="n">
        <v>3815786</v>
      </c>
      <c r="E24" s="40" t="n">
        <v>2223381.26</v>
      </c>
      <c r="F24" s="40" t="n">
        <f aca="false">+VLOOKUP(B24,[1]RefCCPCuenta!$B$8:$E$43,4,FALSE())</f>
        <v>2163021.57</v>
      </c>
      <c r="G24" s="40" t="n">
        <v>4019472.27</v>
      </c>
      <c r="H24" s="40" t="n">
        <v>3295472.12</v>
      </c>
      <c r="I24" s="40" t="n">
        <v>3978122.87</v>
      </c>
      <c r="J24" s="40" t="n">
        <v>1818742.72</v>
      </c>
      <c r="K24" s="40" t="n">
        <v>1914351.53</v>
      </c>
      <c r="L24" s="40"/>
      <c r="M24" s="40"/>
      <c r="N24" s="40"/>
      <c r="O24" s="40"/>
      <c r="P24" s="40"/>
      <c r="Q24" s="41" t="n">
        <f aca="false">+SUM(E24:P24)</f>
        <v>19412564.34</v>
      </c>
    </row>
    <row r="25" customFormat="false" ht="15" hidden="false" customHeight="false" outlineLevel="0" collapsed="false">
      <c r="B25" s="38" t="s">
        <v>21</v>
      </c>
      <c r="C25" s="39" t="n">
        <v>223088330</v>
      </c>
      <c r="D25" s="39" t="n">
        <v>88942870.94</v>
      </c>
      <c r="E25" s="40" t="n">
        <v>51874612.37</v>
      </c>
      <c r="F25" s="40" t="n">
        <v>4154944.83</v>
      </c>
      <c r="G25" s="40" t="n">
        <v>8126511.75</v>
      </c>
      <c r="H25" s="33" t="n">
        <v>9345745.41</v>
      </c>
      <c r="I25" s="40" t="n">
        <v>4005163.82</v>
      </c>
      <c r="J25" s="40" t="n">
        <v>58341915.34</v>
      </c>
      <c r="K25" s="40" t="n">
        <v>53368925.73</v>
      </c>
      <c r="L25" s="40"/>
      <c r="M25" s="40"/>
      <c r="N25" s="40"/>
      <c r="O25" s="40"/>
      <c r="P25" s="40"/>
      <c r="Q25" s="41" t="n">
        <f aca="false">+SUM(E25:P25)</f>
        <v>189217819.25</v>
      </c>
      <c r="R25" s="33"/>
    </row>
    <row r="26" customFormat="false" ht="15" hidden="false" customHeight="false" outlineLevel="0" collapsed="false">
      <c r="B26" s="38" t="s">
        <v>22</v>
      </c>
      <c r="C26" s="39" t="n">
        <v>49000000</v>
      </c>
      <c r="D26" s="39" t="n">
        <v>3386509.3</v>
      </c>
      <c r="E26" s="40" t="n">
        <v>2305804.96</v>
      </c>
      <c r="F26" s="40" t="n">
        <f aca="false">+VLOOKUP(B26,[1]RefCCPCuenta!$B$8:$E$43,4,FALSE())</f>
        <v>3859023.47</v>
      </c>
      <c r="G26" s="40" t="n">
        <v>2890290.01</v>
      </c>
      <c r="H26" s="40" t="n">
        <v>6388334.49</v>
      </c>
      <c r="I26" s="40" t="n">
        <v>3551199.38</v>
      </c>
      <c r="J26" s="40" t="n">
        <v>4202912.2</v>
      </c>
      <c r="K26" s="40" t="n">
        <v>7301261.8</v>
      </c>
      <c r="L26" s="40"/>
      <c r="M26" s="40"/>
      <c r="N26" s="40"/>
      <c r="O26" s="40"/>
      <c r="P26" s="40"/>
      <c r="Q26" s="41" t="n">
        <f aca="false">+SUM(E26:P26)</f>
        <v>30498826.31</v>
      </c>
    </row>
    <row r="27" customFormat="false" ht="15" hidden="false" customHeight="false" outlineLevel="0" collapsed="false">
      <c r="B27" s="34" t="s">
        <v>23</v>
      </c>
      <c r="C27" s="35" t="n">
        <v>559237473</v>
      </c>
      <c r="D27" s="36" t="n">
        <f aca="false">+SUM(D28:D36)</f>
        <v>-117861580.82</v>
      </c>
      <c r="E27" s="36" t="n">
        <f aca="false">+SUM(E28:E36)</f>
        <v>47148828.85</v>
      </c>
      <c r="F27" s="36" t="n">
        <f aca="false">+SUM(F28:F36)</f>
        <v>24869306.61</v>
      </c>
      <c r="G27" s="36" t="n">
        <f aca="false">+SUM(G28:G36)</f>
        <v>13506246.23</v>
      </c>
      <c r="H27" s="36" t="n">
        <f aca="false">+SUM(H28:H36)</f>
        <v>28552662.28</v>
      </c>
      <c r="I27" s="36" t="n">
        <f aca="false">+SUM(I28:I36)</f>
        <v>16148847.81</v>
      </c>
      <c r="J27" s="36" t="n">
        <f aca="false">+SUM(J28:J36)</f>
        <v>26156603.11</v>
      </c>
      <c r="K27" s="36" t="n">
        <f aca="false">+SUM(K28:K36)</f>
        <v>43101756.59</v>
      </c>
      <c r="L27" s="36" t="n">
        <f aca="false">+SUM(L28:L36)</f>
        <v>0</v>
      </c>
      <c r="M27" s="36" t="n">
        <f aca="false">+SUM(M28:M36)</f>
        <v>0</v>
      </c>
      <c r="N27" s="36" t="n">
        <f aca="false">+SUM(N28:N36)</f>
        <v>0</v>
      </c>
      <c r="O27" s="36" t="n">
        <f aca="false">+SUM(O28:O36)</f>
        <v>0</v>
      </c>
      <c r="P27" s="36" t="n">
        <f aca="false">+SUM(P28:P36)</f>
        <v>0</v>
      </c>
      <c r="Q27" s="37" t="n">
        <f aca="false">+SUM(E27:P27)</f>
        <v>199484251.48</v>
      </c>
    </row>
    <row r="28" customFormat="false" ht="15" hidden="false" customHeight="false" outlineLevel="0" collapsed="false">
      <c r="B28" s="38" t="s">
        <v>24</v>
      </c>
      <c r="C28" s="39" t="n">
        <v>135260000</v>
      </c>
      <c r="D28" s="42" t="n">
        <v>-39828516.2</v>
      </c>
      <c r="E28" s="40" t="n">
        <v>16232736.29</v>
      </c>
      <c r="F28" s="40" t="n">
        <v>17265358.1</v>
      </c>
      <c r="G28" s="40" t="n">
        <v>4005941.36</v>
      </c>
      <c r="H28" s="40" t="n">
        <v>11005638.16</v>
      </c>
      <c r="I28" s="40" t="n">
        <v>134570</v>
      </c>
      <c r="J28" s="40" t="n">
        <v>5644013.28</v>
      </c>
      <c r="K28" s="40" t="n">
        <v>1808864</v>
      </c>
      <c r="L28" s="40"/>
      <c r="M28" s="40"/>
      <c r="N28" s="40"/>
      <c r="O28" s="40"/>
      <c r="P28" s="40"/>
      <c r="Q28" s="41" t="n">
        <f aca="false">+SUM(E28:P28)</f>
        <v>56097121.19</v>
      </c>
    </row>
    <row r="29" customFormat="false" ht="15" hidden="false" customHeight="false" outlineLevel="0" collapsed="false">
      <c r="B29" s="38" t="s">
        <v>25</v>
      </c>
      <c r="C29" s="39" t="n">
        <v>4260000</v>
      </c>
      <c r="D29" s="39" t="n">
        <v>576774.6</v>
      </c>
      <c r="E29" s="40" t="n">
        <v>0</v>
      </c>
      <c r="F29" s="40" t="n">
        <v>749966.7</v>
      </c>
      <c r="G29" s="40" t="n">
        <v>0</v>
      </c>
      <c r="H29" s="40" t="n">
        <v>0</v>
      </c>
      <c r="I29" s="40" t="n">
        <v>0</v>
      </c>
      <c r="J29" s="40" t="n">
        <v>0</v>
      </c>
      <c r="K29" s="40" t="n">
        <v>208860</v>
      </c>
      <c r="L29" s="40"/>
      <c r="M29" s="40"/>
      <c r="N29" s="40"/>
      <c r="O29" s="40"/>
      <c r="P29" s="40"/>
      <c r="Q29" s="41" t="n">
        <f aca="false">+SUM(E29:P29)</f>
        <v>958826.7</v>
      </c>
      <c r="R29" s="33"/>
    </row>
    <row r="30" customFormat="false" ht="15" hidden="false" customHeight="false" outlineLevel="0" collapsed="false">
      <c r="B30" s="38" t="s">
        <v>26</v>
      </c>
      <c r="C30" s="39" t="n">
        <v>3100000</v>
      </c>
      <c r="D30" s="39" t="n">
        <v>854350</v>
      </c>
      <c r="E30" s="39" t="n">
        <v>0</v>
      </c>
      <c r="F30" s="40" t="n">
        <v>0</v>
      </c>
      <c r="G30" s="40" t="n">
        <v>752243.22</v>
      </c>
      <c r="H30" s="40" t="n">
        <v>0</v>
      </c>
      <c r="I30" s="40" t="n">
        <v>562191.74</v>
      </c>
      <c r="J30" s="40" t="n">
        <v>400000</v>
      </c>
      <c r="K30" s="40" t="n">
        <v>0</v>
      </c>
      <c r="L30" s="40"/>
      <c r="M30" s="40"/>
      <c r="N30" s="40"/>
      <c r="O30" s="40"/>
      <c r="P30" s="40"/>
      <c r="Q30" s="41" t="n">
        <f aca="false">+SUM(E30:P30)</f>
        <v>1714434.96</v>
      </c>
    </row>
    <row r="31" customFormat="false" ht="15" hidden="false" customHeight="false" outlineLevel="0" collapsed="false">
      <c r="B31" s="38" t="s">
        <v>27</v>
      </c>
      <c r="C31" s="39" t="n">
        <v>201341</v>
      </c>
      <c r="D31" s="39" t="n">
        <v>0</v>
      </c>
      <c r="E31" s="39" t="n">
        <v>0</v>
      </c>
      <c r="F31" s="39" t="n">
        <v>0</v>
      </c>
      <c r="G31" s="40" t="n">
        <v>0</v>
      </c>
      <c r="H31" s="40" t="n">
        <v>0</v>
      </c>
      <c r="I31" s="40" t="n">
        <v>0</v>
      </c>
      <c r="J31" s="40" t="n">
        <v>0</v>
      </c>
      <c r="K31" s="40" t="n">
        <v>0</v>
      </c>
      <c r="L31" s="40"/>
      <c r="M31" s="40"/>
      <c r="N31" s="40"/>
      <c r="O31" s="40"/>
      <c r="P31" s="40"/>
      <c r="Q31" s="41" t="n">
        <f aca="false">+SUM(E31:P31)</f>
        <v>0</v>
      </c>
    </row>
    <row r="32" customFormat="false" ht="15" hidden="false" customHeight="false" outlineLevel="0" collapsed="false">
      <c r="B32" s="38" t="s">
        <v>28</v>
      </c>
      <c r="C32" s="39" t="n">
        <v>1060000</v>
      </c>
      <c r="D32" s="39" t="n">
        <v>5153190</v>
      </c>
      <c r="E32" s="40" t="n">
        <v>0</v>
      </c>
      <c r="F32" s="40" t="n">
        <v>54752</v>
      </c>
      <c r="G32" s="40" t="n">
        <v>0</v>
      </c>
      <c r="H32" s="40" t="n">
        <v>0</v>
      </c>
      <c r="I32" s="40" t="n">
        <v>433786.88</v>
      </c>
      <c r="J32" s="40" t="n">
        <v>0</v>
      </c>
      <c r="K32" s="40" t="n">
        <v>0</v>
      </c>
      <c r="L32" s="40"/>
      <c r="M32" s="40"/>
      <c r="N32" s="40"/>
      <c r="O32" s="40"/>
      <c r="P32" s="40"/>
      <c r="Q32" s="41" t="n">
        <f aca="false">+SUM(E32:P32)</f>
        <v>488538.88</v>
      </c>
    </row>
    <row r="33" customFormat="false" ht="15" hidden="false" customHeight="false" outlineLevel="0" collapsed="false">
      <c r="B33" s="38" t="s">
        <v>29</v>
      </c>
      <c r="C33" s="39" t="n">
        <v>279710000</v>
      </c>
      <c r="D33" s="42" t="n">
        <v>-96270695.08</v>
      </c>
      <c r="E33" s="40" t="n">
        <v>28931558.24</v>
      </c>
      <c r="F33" s="40" t="n">
        <v>4705510.44</v>
      </c>
      <c r="G33" s="40" t="n">
        <v>6885296.9</v>
      </c>
      <c r="H33" s="40" t="n">
        <v>3703571.14</v>
      </c>
      <c r="I33" s="40" t="n">
        <v>7374648.14</v>
      </c>
      <c r="J33" s="40" t="n">
        <v>2519656.7</v>
      </c>
      <c r="K33" s="40" t="n">
        <v>16165012.73</v>
      </c>
      <c r="L33" s="40"/>
      <c r="M33" s="40"/>
      <c r="N33" s="40"/>
      <c r="O33" s="40"/>
      <c r="P33" s="40"/>
      <c r="Q33" s="41" t="n">
        <f aca="false">+SUM(E33:P33)</f>
        <v>70285254.29</v>
      </c>
    </row>
    <row r="34" customFormat="false" ht="15" hidden="false" customHeight="false" outlineLevel="0" collapsed="false">
      <c r="B34" s="38" t="s">
        <v>30</v>
      </c>
      <c r="C34" s="39" t="n">
        <v>72230000</v>
      </c>
      <c r="D34" s="39" t="n">
        <v>12342761.46</v>
      </c>
      <c r="E34" s="40" t="n">
        <v>1763030.62</v>
      </c>
      <c r="F34" s="40" t="n">
        <v>1922302.93</v>
      </c>
      <c r="G34" s="40" t="n">
        <v>1732374.75</v>
      </c>
      <c r="H34" s="40" t="n">
        <v>12467978.59</v>
      </c>
      <c r="I34" s="40" t="n">
        <v>7196770.81</v>
      </c>
      <c r="J34" s="40" t="n">
        <v>6394891.93</v>
      </c>
      <c r="K34" s="40" t="n">
        <v>12793351.44</v>
      </c>
      <c r="L34" s="40"/>
      <c r="M34" s="40"/>
      <c r="N34" s="40"/>
      <c r="O34" s="40"/>
      <c r="P34" s="40"/>
      <c r="Q34" s="41" t="n">
        <f aca="false">+SUM(E34:P34)</f>
        <v>44270701.07</v>
      </c>
    </row>
    <row r="35" customFormat="false" ht="15" hidden="false" customHeight="false" outlineLevel="0" collapsed="false">
      <c r="B35" s="38" t="s">
        <v>112</v>
      </c>
      <c r="C35" s="39" t="n">
        <v>0</v>
      </c>
      <c r="D35" s="39" t="n">
        <v>0</v>
      </c>
      <c r="E35" s="39" t="n">
        <v>0</v>
      </c>
      <c r="F35" s="39" t="n">
        <v>0</v>
      </c>
      <c r="G35" s="40" t="n">
        <v>0</v>
      </c>
      <c r="H35" s="40" t="n">
        <v>0</v>
      </c>
      <c r="I35" s="40" t="n">
        <v>0</v>
      </c>
      <c r="J35" s="40" t="n">
        <v>0</v>
      </c>
      <c r="K35" s="40" t="n">
        <v>0</v>
      </c>
      <c r="L35" s="40"/>
      <c r="M35" s="40"/>
      <c r="N35" s="40"/>
      <c r="O35" s="40"/>
      <c r="P35" s="40"/>
      <c r="Q35" s="41" t="n">
        <f aca="false">+SUM(E35:P35)</f>
        <v>0</v>
      </c>
    </row>
    <row r="36" customFormat="false" ht="15" hidden="false" customHeight="false" outlineLevel="0" collapsed="false">
      <c r="B36" s="38" t="s">
        <v>32</v>
      </c>
      <c r="C36" s="39" t="n">
        <v>63416132</v>
      </c>
      <c r="D36" s="42" t="n">
        <v>-689445.6</v>
      </c>
      <c r="E36" s="40" t="n">
        <v>221503.7</v>
      </c>
      <c r="F36" s="40" t="n">
        <v>171416.44</v>
      </c>
      <c r="G36" s="40" t="n">
        <v>130390</v>
      </c>
      <c r="H36" s="40" t="n">
        <v>1375474.39</v>
      </c>
      <c r="I36" s="40" t="n">
        <v>446880.24</v>
      </c>
      <c r="J36" s="40" t="n">
        <v>11198041.2</v>
      </c>
      <c r="K36" s="40" t="n">
        <v>12125668.42</v>
      </c>
      <c r="L36" s="40"/>
      <c r="M36" s="40"/>
      <c r="N36" s="40"/>
      <c r="O36" s="40"/>
      <c r="P36" s="40"/>
      <c r="Q36" s="41" t="n">
        <f aca="false">+SUM(E36:P36)</f>
        <v>25669374.39</v>
      </c>
    </row>
    <row r="37" customFormat="false" ht="15" hidden="false" customHeight="false" outlineLevel="0" collapsed="false">
      <c r="B37" s="34" t="s">
        <v>33</v>
      </c>
      <c r="C37" s="35" t="n">
        <v>67063000</v>
      </c>
      <c r="D37" s="36" t="n">
        <f aca="false">+SUM(D38:D45)</f>
        <v>0</v>
      </c>
      <c r="E37" s="36" t="n">
        <f aca="false">+SUM(E38:E45)</f>
        <v>0</v>
      </c>
      <c r="F37" s="36" t="n">
        <f aca="false">+SUM(F38:F45)</f>
        <v>0</v>
      </c>
      <c r="G37" s="36" t="n">
        <f aca="false">+SUM(G38:G45)</f>
        <v>0</v>
      </c>
      <c r="H37" s="36" t="n">
        <f aca="false">+SUM(H38:H45)</f>
        <v>0</v>
      </c>
      <c r="I37" s="36" t="n">
        <f aca="false">+SUM(I38:I45)</f>
        <v>14800750</v>
      </c>
      <c r="J37" s="36" t="n">
        <f aca="false">+SUM(J38:J45)</f>
        <v>4950000</v>
      </c>
      <c r="K37" s="36" t="n">
        <f aca="false">+SUM(K38:K45)</f>
        <v>3750000</v>
      </c>
      <c r="L37" s="36" t="n">
        <f aca="false">+SUM(L38:L45)</f>
        <v>0</v>
      </c>
      <c r="M37" s="36" t="n">
        <f aca="false">+SUM(M38:M45)</f>
        <v>0</v>
      </c>
      <c r="N37" s="36" t="n">
        <f aca="false">+SUM(N38:N45)</f>
        <v>0</v>
      </c>
      <c r="O37" s="36" t="n">
        <f aca="false">+SUM(O38:O45)</f>
        <v>0</v>
      </c>
      <c r="P37" s="36" t="n">
        <f aca="false">+SUM(P38:P45)</f>
        <v>0</v>
      </c>
      <c r="Q37" s="37" t="n">
        <f aca="false">+SUM(E37:P37)</f>
        <v>23500750</v>
      </c>
    </row>
    <row r="38" customFormat="false" ht="15" hidden="false" customHeight="false" outlineLevel="0" collapsed="false">
      <c r="B38" s="38" t="s">
        <v>34</v>
      </c>
      <c r="C38" s="39" t="n">
        <v>61863000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40" t="n">
        <v>14800750</v>
      </c>
      <c r="J38" s="40" t="n">
        <v>4950000</v>
      </c>
      <c r="K38" s="39" t="n">
        <v>3750000</v>
      </c>
      <c r="L38" s="40"/>
      <c r="M38" s="40"/>
      <c r="N38" s="40"/>
      <c r="O38" s="40"/>
      <c r="P38" s="40"/>
      <c r="Q38" s="41" t="n">
        <f aca="false">+SUM(E38:P38)</f>
        <v>23500750</v>
      </c>
    </row>
    <row r="39" customFormat="false" ht="15" hidden="false" customHeight="false" outlineLevel="0" collapsed="false">
      <c r="B39" s="38" t="s">
        <v>113</v>
      </c>
      <c r="C39" s="39" t="n">
        <v>5100000</v>
      </c>
      <c r="D39" s="39" t="n">
        <v>0</v>
      </c>
      <c r="E39" s="39" t="n">
        <v>0</v>
      </c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40"/>
      <c r="M39" s="40"/>
      <c r="N39" s="40"/>
      <c r="O39" s="40"/>
      <c r="P39" s="40"/>
      <c r="Q39" s="41" t="n">
        <f aca="false">+SUM(E39:P39)</f>
        <v>0</v>
      </c>
    </row>
    <row r="40" customFormat="false" ht="15" hidden="false" customHeight="false" outlineLevel="0" collapsed="false">
      <c r="B40" s="38" t="s">
        <v>36</v>
      </c>
      <c r="C40" s="39" t="n">
        <v>0</v>
      </c>
      <c r="D40" s="39" t="n">
        <v>0</v>
      </c>
      <c r="E40" s="39" t="n">
        <v>0</v>
      </c>
      <c r="F40" s="39" t="n">
        <v>0</v>
      </c>
      <c r="G40" s="39" t="n">
        <v>0</v>
      </c>
      <c r="H40" s="39" t="n">
        <v>0</v>
      </c>
      <c r="I40" s="39" t="n">
        <v>0</v>
      </c>
      <c r="J40" s="39" t="n">
        <v>0</v>
      </c>
      <c r="K40" s="39" t="n">
        <v>0</v>
      </c>
      <c r="L40" s="40"/>
      <c r="M40" s="40"/>
      <c r="N40" s="40"/>
      <c r="O40" s="40"/>
      <c r="P40" s="40"/>
      <c r="Q40" s="41" t="n">
        <f aca="false">+SUM(E40:P40)</f>
        <v>0</v>
      </c>
    </row>
    <row r="41" customFormat="false" ht="15" hidden="false" customHeight="false" outlineLevel="0" collapsed="false">
      <c r="B41" s="38" t="s">
        <v>114</v>
      </c>
      <c r="C41" s="39" t="n">
        <v>0</v>
      </c>
      <c r="D41" s="39" t="n">
        <v>0</v>
      </c>
      <c r="E41" s="39" t="n">
        <v>0</v>
      </c>
      <c r="F41" s="39" t="n">
        <v>0</v>
      </c>
      <c r="G41" s="39" t="n">
        <v>0</v>
      </c>
      <c r="H41" s="39" t="n">
        <v>0</v>
      </c>
      <c r="I41" s="39" t="n">
        <v>0</v>
      </c>
      <c r="J41" s="39" t="n">
        <v>0</v>
      </c>
      <c r="K41" s="39" t="n">
        <v>0</v>
      </c>
      <c r="L41" s="40"/>
      <c r="M41" s="40"/>
      <c r="N41" s="40"/>
      <c r="O41" s="40"/>
      <c r="P41" s="40"/>
      <c r="Q41" s="41" t="n">
        <f aca="false">+SUM(E41:P41)</f>
        <v>0</v>
      </c>
    </row>
    <row r="42" customFormat="false" ht="15" hidden="false" customHeight="false" outlineLevel="0" collapsed="false">
      <c r="B42" s="38" t="s">
        <v>115</v>
      </c>
      <c r="C42" s="39" t="n">
        <v>0</v>
      </c>
      <c r="D42" s="39" t="n">
        <v>0</v>
      </c>
      <c r="E42" s="39" t="n">
        <v>0</v>
      </c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40"/>
      <c r="M42" s="40"/>
      <c r="N42" s="40"/>
      <c r="O42" s="40"/>
      <c r="P42" s="40"/>
      <c r="Q42" s="41" t="n">
        <f aca="false">+SUM(E42:P42)</f>
        <v>0</v>
      </c>
    </row>
    <row r="43" customFormat="false" ht="15" hidden="false" customHeight="false" outlineLevel="0" collapsed="false">
      <c r="B43" s="38" t="s">
        <v>39</v>
      </c>
      <c r="C43" s="39" t="n">
        <v>0</v>
      </c>
      <c r="D43" s="39" t="n">
        <v>0</v>
      </c>
      <c r="E43" s="39" t="n">
        <v>0</v>
      </c>
      <c r="F43" s="39" t="n">
        <v>0</v>
      </c>
      <c r="G43" s="39" t="n">
        <v>0</v>
      </c>
      <c r="H43" s="39" t="n">
        <v>0</v>
      </c>
      <c r="I43" s="39" t="n">
        <v>0</v>
      </c>
      <c r="J43" s="39" t="n">
        <v>0</v>
      </c>
      <c r="K43" s="39" t="n">
        <v>0</v>
      </c>
      <c r="L43" s="40"/>
      <c r="M43" s="40"/>
      <c r="N43" s="40"/>
      <c r="O43" s="40"/>
      <c r="P43" s="40"/>
      <c r="Q43" s="41" t="n">
        <f aca="false">+SUM(E43:P43)</f>
        <v>0</v>
      </c>
    </row>
    <row r="44" customFormat="false" ht="15" hidden="false" customHeight="false" outlineLevel="0" collapsed="false">
      <c r="B44" s="38" t="s">
        <v>40</v>
      </c>
      <c r="C44" s="39" t="n">
        <v>100000</v>
      </c>
      <c r="D44" s="39" t="n">
        <v>0</v>
      </c>
      <c r="E44" s="39" t="n">
        <v>0</v>
      </c>
      <c r="F44" s="39" t="n">
        <v>0</v>
      </c>
      <c r="G44" s="39" t="n">
        <v>0</v>
      </c>
      <c r="H44" s="39" t="n">
        <v>0</v>
      </c>
      <c r="I44" s="39" t="n">
        <v>0</v>
      </c>
      <c r="J44" s="39" t="n">
        <v>0</v>
      </c>
      <c r="K44" s="39" t="n">
        <v>0</v>
      </c>
      <c r="L44" s="40"/>
      <c r="M44" s="40"/>
      <c r="N44" s="40"/>
      <c r="O44" s="40"/>
      <c r="P44" s="40"/>
      <c r="Q44" s="41" t="n">
        <f aca="false">+SUM(E44:P44)</f>
        <v>0</v>
      </c>
    </row>
    <row r="45" customFormat="false" ht="15" hidden="false" customHeight="false" outlineLevel="0" collapsed="false">
      <c r="B45" s="38" t="s">
        <v>116</v>
      </c>
      <c r="C45" s="39" t="n">
        <v>0</v>
      </c>
      <c r="D45" s="39" t="n">
        <v>0</v>
      </c>
      <c r="E45" s="39" t="n">
        <v>0</v>
      </c>
      <c r="F45" s="39" t="n">
        <v>0</v>
      </c>
      <c r="G45" s="39" t="n">
        <v>0</v>
      </c>
      <c r="H45" s="39" t="n">
        <v>0</v>
      </c>
      <c r="I45" s="39" t="n">
        <v>0</v>
      </c>
      <c r="J45" s="39" t="n">
        <v>0</v>
      </c>
      <c r="K45" s="39" t="n">
        <v>0</v>
      </c>
      <c r="L45" s="40"/>
      <c r="M45" s="40"/>
      <c r="N45" s="40"/>
      <c r="O45" s="40"/>
      <c r="P45" s="40"/>
      <c r="Q45" s="41" t="n">
        <f aca="false">+SUM(E45:P45)</f>
        <v>0</v>
      </c>
    </row>
    <row r="46" customFormat="false" ht="15" hidden="false" customHeight="false" outlineLevel="0" collapsed="false">
      <c r="B46" s="34" t="s">
        <v>42</v>
      </c>
      <c r="C46" s="35" t="n">
        <v>891107444</v>
      </c>
      <c r="D46" s="60" t="n">
        <f aca="false">+SUM(D47:D53)</f>
        <v>-321087444</v>
      </c>
      <c r="E46" s="36" t="n">
        <f aca="false">+SUM(E47:E53)</f>
        <v>0</v>
      </c>
      <c r="F46" s="36" t="n">
        <f aca="false">+SUM(F47:F53)</f>
        <v>0</v>
      </c>
      <c r="G46" s="36" t="n">
        <f aca="false">+SUM(G47:G53)</f>
        <v>0</v>
      </c>
      <c r="H46" s="36" t="n">
        <f aca="false">+SUM(H47:H53)</f>
        <v>0</v>
      </c>
      <c r="I46" s="36" t="n">
        <f aca="false">+SUM(I47:I53)</f>
        <v>0</v>
      </c>
      <c r="J46" s="36" t="n">
        <f aca="false">+SUM(J47:J53)</f>
        <v>570000000</v>
      </c>
      <c r="K46" s="36" t="n">
        <f aca="false">+SUM(K47:K53)</f>
        <v>0</v>
      </c>
      <c r="L46" s="36" t="n">
        <f aca="false">+SUM(L47:L53)</f>
        <v>0</v>
      </c>
      <c r="M46" s="36" t="n">
        <f aca="false">+SUM(M47:M53)</f>
        <v>0</v>
      </c>
      <c r="N46" s="36" t="n">
        <f aca="false">+SUM(N47:N53)</f>
        <v>0</v>
      </c>
      <c r="O46" s="36" t="n">
        <f aca="false">+SUM(O47:O53)</f>
        <v>0</v>
      </c>
      <c r="P46" s="36" t="n">
        <f aca="false">+SUM(P47:P53)</f>
        <v>0</v>
      </c>
      <c r="Q46" s="36" t="n">
        <f aca="false">+SUM(E46:P46)</f>
        <v>570000000</v>
      </c>
    </row>
    <row r="47" customFormat="false" ht="15" hidden="false" customHeight="false" outlineLevel="0" collapsed="false">
      <c r="B47" s="38" t="s">
        <v>117</v>
      </c>
      <c r="C47" s="39" t="n">
        <v>10000</v>
      </c>
      <c r="D47" s="39"/>
      <c r="E47" s="39" t="n">
        <v>0</v>
      </c>
      <c r="F47" s="39" t="n">
        <v>0</v>
      </c>
      <c r="G47" s="39" t="n">
        <v>0</v>
      </c>
      <c r="H47" s="39" t="n">
        <v>0</v>
      </c>
      <c r="I47" s="39" t="n">
        <v>0</v>
      </c>
      <c r="J47" s="39" t="n">
        <v>0</v>
      </c>
      <c r="K47" s="39" t="n">
        <v>0</v>
      </c>
      <c r="L47" s="39"/>
      <c r="M47" s="39"/>
      <c r="N47" s="38"/>
      <c r="O47" s="39"/>
      <c r="P47" s="39"/>
      <c r="Q47" s="40" t="n">
        <f aca="false">+SUM(E47:P47)</f>
        <v>0</v>
      </c>
    </row>
    <row r="48" customFormat="false" ht="15" hidden="false" customHeight="false" outlineLevel="0" collapsed="false">
      <c r="B48" s="38" t="s">
        <v>44</v>
      </c>
      <c r="C48" s="39" t="n">
        <v>0</v>
      </c>
      <c r="D48" s="39"/>
      <c r="E48" s="39" t="n">
        <v>0</v>
      </c>
      <c r="F48" s="39" t="n">
        <v>0</v>
      </c>
      <c r="G48" s="39" t="n">
        <v>0</v>
      </c>
      <c r="H48" s="39" t="n">
        <v>0</v>
      </c>
      <c r="I48" s="39" t="n">
        <v>0</v>
      </c>
      <c r="J48" s="39" t="n">
        <v>0</v>
      </c>
      <c r="K48" s="39" t="n">
        <v>0</v>
      </c>
      <c r="L48" s="39"/>
      <c r="M48" s="39"/>
      <c r="N48" s="38"/>
      <c r="O48" s="39"/>
      <c r="P48" s="39"/>
      <c r="Q48" s="40" t="n">
        <f aca="false">+SUM(E48:P48)</f>
        <v>0</v>
      </c>
    </row>
    <row r="49" customFormat="false" ht="15" hidden="false" customHeight="false" outlineLevel="0" collapsed="false">
      <c r="B49" s="38" t="s">
        <v>45</v>
      </c>
      <c r="C49" s="39" t="n">
        <v>0</v>
      </c>
      <c r="D49" s="39"/>
      <c r="E49" s="39" t="n">
        <v>0</v>
      </c>
      <c r="F49" s="39" t="n">
        <v>0</v>
      </c>
      <c r="G49" s="39" t="n">
        <v>0</v>
      </c>
      <c r="H49" s="39" t="n">
        <v>0</v>
      </c>
      <c r="I49" s="39" t="n">
        <v>0</v>
      </c>
      <c r="J49" s="39" t="n">
        <v>0</v>
      </c>
      <c r="K49" s="39" t="n">
        <v>0</v>
      </c>
      <c r="L49" s="39"/>
      <c r="M49" s="39"/>
      <c r="N49" s="38"/>
      <c r="O49" s="39"/>
      <c r="P49" s="39"/>
      <c r="Q49" s="40" t="n">
        <f aca="false">+SUM(E49:P49)</f>
        <v>0</v>
      </c>
    </row>
    <row r="50" customFormat="false" ht="15" hidden="false" customHeight="false" outlineLevel="0" collapsed="false">
      <c r="B50" s="38" t="s">
        <v>46</v>
      </c>
      <c r="C50" s="39" t="n">
        <v>891097444</v>
      </c>
      <c r="D50" s="42" t="n">
        <v>-321087444</v>
      </c>
      <c r="E50" s="39" t="n">
        <v>0</v>
      </c>
      <c r="F50" s="39" t="n">
        <v>0</v>
      </c>
      <c r="G50" s="39" t="n">
        <v>0</v>
      </c>
      <c r="H50" s="39" t="n">
        <v>0</v>
      </c>
      <c r="I50" s="40" t="n">
        <f aca="false">+VLOOKUP(B50,[2]RefCCPCuenta!$B$8:$H$45,7,FALSE())</f>
        <v>0</v>
      </c>
      <c r="J50" s="40" t="n">
        <v>570000000</v>
      </c>
      <c r="K50" s="39" t="n">
        <v>0</v>
      </c>
      <c r="L50" s="39"/>
      <c r="M50" s="39"/>
      <c r="N50" s="38"/>
      <c r="O50" s="39"/>
      <c r="P50" s="39"/>
      <c r="Q50" s="40" t="n">
        <f aca="false">+SUM(E50:P50)</f>
        <v>570000000</v>
      </c>
    </row>
    <row r="51" customFormat="false" ht="15" hidden="false" customHeight="false" outlineLevel="0" collapsed="false">
      <c r="B51" s="38" t="s">
        <v>118</v>
      </c>
      <c r="C51" s="39" t="n">
        <v>0</v>
      </c>
      <c r="D51" s="39"/>
      <c r="E51" s="39" t="n">
        <v>0</v>
      </c>
      <c r="F51" s="39" t="n">
        <v>0</v>
      </c>
      <c r="G51" s="39" t="n">
        <v>0</v>
      </c>
      <c r="H51" s="39" t="n">
        <v>0</v>
      </c>
      <c r="I51" s="39" t="n">
        <v>0</v>
      </c>
      <c r="J51" s="39" t="n">
        <v>0</v>
      </c>
      <c r="K51" s="39" t="n">
        <v>0</v>
      </c>
      <c r="L51" s="39"/>
      <c r="M51" s="39"/>
      <c r="N51" s="38"/>
      <c r="O51" s="39"/>
      <c r="P51" s="39"/>
      <c r="Q51" s="40" t="n">
        <f aca="false">+SUM(E51:P51)</f>
        <v>0</v>
      </c>
    </row>
    <row r="52" customFormat="false" ht="15" hidden="false" customHeight="false" outlineLevel="0" collapsed="false">
      <c r="B52" s="38" t="s">
        <v>48</v>
      </c>
      <c r="C52" s="39" t="n">
        <v>0</v>
      </c>
      <c r="D52" s="39"/>
      <c r="E52" s="39" t="n">
        <v>0</v>
      </c>
      <c r="F52" s="39" t="n">
        <v>0</v>
      </c>
      <c r="G52" s="39" t="n">
        <v>0</v>
      </c>
      <c r="H52" s="39" t="n">
        <v>0</v>
      </c>
      <c r="I52" s="39" t="n">
        <v>0</v>
      </c>
      <c r="J52" s="39" t="n">
        <v>0</v>
      </c>
      <c r="K52" s="39" t="n">
        <v>0</v>
      </c>
      <c r="L52" s="39"/>
      <c r="M52" s="39"/>
      <c r="N52" s="38"/>
      <c r="O52" s="39"/>
      <c r="P52" s="39"/>
      <c r="Q52" s="40" t="n">
        <f aca="false">+SUM(E52:P52)</f>
        <v>0</v>
      </c>
    </row>
    <row r="53" customFormat="false" ht="15" hidden="false" customHeight="false" outlineLevel="0" collapsed="false">
      <c r="B53" s="38" t="s">
        <v>119</v>
      </c>
      <c r="C53" s="39" t="n">
        <v>0</v>
      </c>
      <c r="D53" s="39"/>
      <c r="E53" s="39" t="n">
        <v>0</v>
      </c>
      <c r="F53" s="39" t="n">
        <v>0</v>
      </c>
      <c r="G53" s="39" t="n">
        <v>0</v>
      </c>
      <c r="H53" s="39" t="n">
        <v>0</v>
      </c>
      <c r="I53" s="39" t="n">
        <v>0</v>
      </c>
      <c r="J53" s="39" t="n">
        <v>0</v>
      </c>
      <c r="K53" s="39" t="n">
        <v>0</v>
      </c>
      <c r="L53" s="39"/>
      <c r="M53" s="39"/>
      <c r="N53" s="38"/>
      <c r="O53" s="39"/>
      <c r="P53" s="39"/>
      <c r="Q53" s="40" t="n">
        <f aca="false">+SUM(E53:P53)</f>
        <v>0</v>
      </c>
    </row>
    <row r="54" customFormat="false" ht="15" hidden="false" customHeight="false" outlineLevel="0" collapsed="false">
      <c r="B54" s="34" t="s">
        <v>50</v>
      </c>
      <c r="C54" s="35" t="n">
        <v>1806102261</v>
      </c>
      <c r="D54" s="36" t="n">
        <f aca="false">+SUM(D55:D63)</f>
        <v>300389669.08</v>
      </c>
      <c r="E54" s="36" t="n">
        <f aca="false">+SUM(E55:E63)</f>
        <v>96013150.33</v>
      </c>
      <c r="F54" s="36" t="n">
        <f aca="false">+SUM(F55:F63)</f>
        <v>417858077.28</v>
      </c>
      <c r="G54" s="36" t="n">
        <f aca="false">+SUM(G55:G63)</f>
        <v>130926851.33</v>
      </c>
      <c r="H54" s="36" t="n">
        <f aca="false">+SUM(H55:H63)</f>
        <v>30469605.62</v>
      </c>
      <c r="I54" s="36" t="n">
        <f aca="false">+SUM(I55:I63)</f>
        <v>430535819.97</v>
      </c>
      <c r="J54" s="36" t="n">
        <f aca="false">+SUM(J55:J63)</f>
        <v>51272961.39</v>
      </c>
      <c r="K54" s="36" t="n">
        <f aca="false">+SUM(K55:K63)</f>
        <v>160454927.86</v>
      </c>
      <c r="L54" s="36" t="n">
        <f aca="false">+SUM(L55:L63)</f>
        <v>0</v>
      </c>
      <c r="M54" s="36" t="n">
        <f aca="false">+SUM(M55:M63)</f>
        <v>0</v>
      </c>
      <c r="N54" s="36" t="n">
        <f aca="false">+SUM(N55:N63)</f>
        <v>0</v>
      </c>
      <c r="O54" s="36" t="n">
        <f aca="false">+SUM(O55:O63)</f>
        <v>0</v>
      </c>
      <c r="P54" s="36" t="n">
        <f aca="false">+SUM(P55:P63)</f>
        <v>0</v>
      </c>
      <c r="Q54" s="36" t="n">
        <f aca="false">+SUM(E54:P54)</f>
        <v>1317531393.78</v>
      </c>
    </row>
    <row r="55" customFormat="false" ht="15" hidden="false" customHeight="false" outlineLevel="0" collapsed="false">
      <c r="B55" s="38" t="s">
        <v>51</v>
      </c>
      <c r="C55" s="39" t="n">
        <v>530138974</v>
      </c>
      <c r="D55" s="42" t="n">
        <v>-237838288.38</v>
      </c>
      <c r="E55" s="40" t="n">
        <v>5989946.29</v>
      </c>
      <c r="F55" s="40" t="n">
        <v>45647601.03</v>
      </c>
      <c r="G55" s="40" t="n">
        <v>3457055.48</v>
      </c>
      <c r="H55" s="40" t="n">
        <v>4940301</v>
      </c>
      <c r="I55" s="40" t="n">
        <v>8342764.31</v>
      </c>
      <c r="J55" s="40" t="n">
        <v>5603599.04</v>
      </c>
      <c r="K55" s="40" t="n">
        <v>24970606.05</v>
      </c>
      <c r="L55" s="39"/>
      <c r="M55" s="39"/>
      <c r="N55" s="38"/>
      <c r="O55" s="39"/>
      <c r="P55" s="39"/>
      <c r="Q55" s="40" t="n">
        <f aca="false">+SUM(E55:P55)</f>
        <v>98951873.2</v>
      </c>
    </row>
    <row r="56" customFormat="false" ht="15" hidden="false" customHeight="false" outlineLevel="0" collapsed="false">
      <c r="B56" s="38" t="s">
        <v>52</v>
      </c>
      <c r="C56" s="39" t="n">
        <v>5318259</v>
      </c>
      <c r="D56" s="42" t="n">
        <v>-491759</v>
      </c>
      <c r="E56" s="40" t="n">
        <v>0</v>
      </c>
      <c r="F56" s="40" t="n">
        <v>0</v>
      </c>
      <c r="G56" s="40" t="n">
        <v>0</v>
      </c>
      <c r="H56" s="40" t="n">
        <v>0</v>
      </c>
      <c r="I56" s="40" t="n">
        <v>1368800</v>
      </c>
      <c r="J56" s="40" t="n">
        <v>0</v>
      </c>
      <c r="K56" s="40" t="n">
        <v>0</v>
      </c>
      <c r="L56" s="39"/>
      <c r="M56" s="39"/>
      <c r="N56" s="38"/>
      <c r="O56" s="39"/>
      <c r="P56" s="39"/>
      <c r="Q56" s="40" t="n">
        <f aca="false">+SUM(E56:P56)</f>
        <v>1368800</v>
      </c>
    </row>
    <row r="57" customFormat="false" ht="15" hidden="false" customHeight="false" outlineLevel="0" collapsed="false">
      <c r="B57" s="38" t="s">
        <v>53</v>
      </c>
      <c r="C57" s="39" t="n">
        <v>1091092391</v>
      </c>
      <c r="D57" s="39" t="n">
        <v>339994528.03</v>
      </c>
      <c r="E57" s="40" t="n">
        <v>79221589.44</v>
      </c>
      <c r="F57" s="40" t="n">
        <v>367210476.25</v>
      </c>
      <c r="G57" s="40" t="n">
        <v>45794435.85</v>
      </c>
      <c r="H57" s="40" t="n">
        <v>0</v>
      </c>
      <c r="I57" s="40" t="n">
        <v>401117424.2</v>
      </c>
      <c r="J57" s="40" t="n">
        <v>45061801.59</v>
      </c>
      <c r="K57" s="40" t="n">
        <v>118295671.28</v>
      </c>
      <c r="L57" s="39"/>
      <c r="M57" s="39"/>
      <c r="N57" s="38"/>
      <c r="O57" s="39"/>
      <c r="P57" s="39"/>
      <c r="Q57" s="40" t="n">
        <f aca="false">+SUM(E57:P57)</f>
        <v>1056701398.61</v>
      </c>
    </row>
    <row r="58" customFormat="false" ht="15" hidden="false" customHeight="false" outlineLevel="0" collapsed="false">
      <c r="B58" s="38" t="s">
        <v>54</v>
      </c>
      <c r="C58" s="39" t="n">
        <v>730000</v>
      </c>
      <c r="D58" s="39" t="n">
        <v>103133164.04</v>
      </c>
      <c r="E58" s="40" t="n">
        <v>35164</v>
      </c>
      <c r="F58" s="40" t="n">
        <v>0</v>
      </c>
      <c r="G58" s="40" t="n">
        <v>81616860</v>
      </c>
      <c r="H58" s="40" t="n">
        <v>8059690</v>
      </c>
      <c r="I58" s="40" t="n">
        <v>6951000</v>
      </c>
      <c r="J58" s="40" t="n">
        <v>0</v>
      </c>
      <c r="K58" s="40" t="n">
        <v>1260000</v>
      </c>
      <c r="L58" s="39"/>
      <c r="M58" s="39"/>
      <c r="N58" s="38"/>
      <c r="O58" s="39"/>
      <c r="P58" s="39"/>
      <c r="Q58" s="40" t="n">
        <f aca="false">+SUM(E58:P58)</f>
        <v>97922714</v>
      </c>
    </row>
    <row r="59" customFormat="false" ht="15" hidden="false" customHeight="false" outlineLevel="0" collapsed="false">
      <c r="B59" s="38" t="s">
        <v>55</v>
      </c>
      <c r="C59" s="39" t="n">
        <v>66822637</v>
      </c>
      <c r="D59" s="39" t="n">
        <v>127604045.39</v>
      </c>
      <c r="E59" s="39" t="n">
        <v>0</v>
      </c>
      <c r="F59" s="40" t="n">
        <v>5000000</v>
      </c>
      <c r="G59" s="40" t="n">
        <v>0</v>
      </c>
      <c r="H59" s="40" t="n">
        <v>14105483.7</v>
      </c>
      <c r="I59" s="40" t="n">
        <v>12755831.46</v>
      </c>
      <c r="J59" s="40" t="n">
        <v>607560.76</v>
      </c>
      <c r="K59" s="40" t="n">
        <v>5392043.04</v>
      </c>
      <c r="L59" s="39"/>
      <c r="M59" s="39"/>
      <c r="N59" s="38"/>
      <c r="O59" s="39"/>
      <c r="P59" s="39"/>
      <c r="Q59" s="40" t="n">
        <f aca="false">+SUM(E59:P59)</f>
        <v>37860918.96</v>
      </c>
    </row>
    <row r="60" customFormat="false" ht="15" hidden="false" customHeight="false" outlineLevel="0" collapsed="false">
      <c r="B60" s="38" t="s">
        <v>56</v>
      </c>
      <c r="C60" s="39" t="n">
        <v>2000000</v>
      </c>
      <c r="D60" s="39" t="n">
        <v>21366451</v>
      </c>
      <c r="E60" s="40" t="n">
        <v>10766450.6</v>
      </c>
      <c r="F60" s="40" t="n">
        <v>0</v>
      </c>
      <c r="G60" s="40" t="n">
        <v>0</v>
      </c>
      <c r="H60" s="40" t="n">
        <v>1335117.2</v>
      </c>
      <c r="I60" s="40" t="n">
        <v>0</v>
      </c>
      <c r="J60" s="40" t="n">
        <v>0</v>
      </c>
      <c r="K60" s="40" t="n">
        <v>4514459.79</v>
      </c>
      <c r="L60" s="39"/>
      <c r="M60" s="39"/>
      <c r="N60" s="38"/>
      <c r="O60" s="39"/>
      <c r="P60" s="39"/>
      <c r="Q60" s="40" t="n">
        <f aca="false">+SUM(E60:P60)</f>
        <v>16616027.59</v>
      </c>
    </row>
    <row r="61" customFormat="false" ht="15" hidden="false" customHeight="false" outlineLevel="0" collapsed="false">
      <c r="B61" s="38" t="s">
        <v>120</v>
      </c>
      <c r="C61" s="39" t="n">
        <v>0</v>
      </c>
      <c r="D61" s="39" t="n">
        <v>0</v>
      </c>
      <c r="E61" s="39" t="n">
        <v>0</v>
      </c>
      <c r="F61" s="39" t="n">
        <v>0</v>
      </c>
      <c r="G61" s="40" t="n">
        <v>0</v>
      </c>
      <c r="H61" s="40" t="n">
        <v>0</v>
      </c>
      <c r="I61" s="40" t="n">
        <v>0</v>
      </c>
      <c r="J61" s="40" t="n">
        <v>0</v>
      </c>
      <c r="K61" s="40" t="n">
        <v>0</v>
      </c>
      <c r="L61" s="39"/>
      <c r="M61" s="39"/>
      <c r="N61" s="38"/>
      <c r="O61" s="39"/>
      <c r="P61" s="39"/>
      <c r="Q61" s="40" t="n">
        <f aca="false">+SUM(E61:P61)</f>
        <v>0</v>
      </c>
    </row>
    <row r="62" customFormat="false" ht="15" hidden="false" customHeight="false" outlineLevel="0" collapsed="false">
      <c r="B62" s="38" t="s">
        <v>58</v>
      </c>
      <c r="C62" s="39" t="n">
        <v>30000000</v>
      </c>
      <c r="D62" s="39" t="n">
        <v>12343500</v>
      </c>
      <c r="E62" s="40" t="n">
        <v>0</v>
      </c>
      <c r="F62" s="40" t="n">
        <v>0</v>
      </c>
      <c r="G62" s="40" t="n">
        <v>58500</v>
      </c>
      <c r="H62" s="40" t="n">
        <v>0</v>
      </c>
      <c r="I62" s="40" t="n">
        <v>0</v>
      </c>
      <c r="J62" s="40" t="n">
        <v>0</v>
      </c>
      <c r="K62" s="40" t="n">
        <v>0</v>
      </c>
      <c r="L62" s="39"/>
      <c r="M62" s="39"/>
      <c r="N62" s="38"/>
      <c r="O62" s="39"/>
      <c r="P62" s="39"/>
      <c r="Q62" s="40" t="n">
        <f aca="false">+SUM(E62:P62)</f>
        <v>58500</v>
      </c>
    </row>
    <row r="63" customFormat="false" ht="15" hidden="false" customHeight="false" outlineLevel="0" collapsed="false">
      <c r="B63" s="38" t="s">
        <v>59</v>
      </c>
      <c r="C63" s="39" t="n">
        <v>80000000</v>
      </c>
      <c r="D63" s="42" t="n">
        <v>-65721972</v>
      </c>
      <c r="E63" s="39" t="n">
        <v>0</v>
      </c>
      <c r="F63" s="40" t="n">
        <v>0</v>
      </c>
      <c r="G63" s="40" t="n">
        <v>0</v>
      </c>
      <c r="H63" s="40" t="n">
        <v>2029013.72</v>
      </c>
      <c r="I63" s="40" t="n">
        <v>0</v>
      </c>
      <c r="J63" s="40" t="n">
        <v>0</v>
      </c>
      <c r="K63" s="40" t="n">
        <v>6022147.7</v>
      </c>
      <c r="L63" s="39"/>
      <c r="M63" s="39"/>
      <c r="N63" s="38"/>
      <c r="O63" s="39"/>
      <c r="P63" s="39"/>
      <c r="Q63" s="40" t="n">
        <f aca="false">+SUM(E63:P63)</f>
        <v>8051161.42</v>
      </c>
    </row>
    <row r="64" customFormat="false" ht="15" hidden="false" customHeight="false" outlineLevel="0" collapsed="false">
      <c r="B64" s="34" t="s">
        <v>60</v>
      </c>
      <c r="C64" s="35" t="n">
        <v>11125013810</v>
      </c>
      <c r="D64" s="60" t="n">
        <f aca="false">+SUM(D65:D68)</f>
        <v>-838436721.37</v>
      </c>
      <c r="E64" s="36" t="n">
        <f aca="false">+SUM(E65:E68)</f>
        <v>219386435.25</v>
      </c>
      <c r="F64" s="36" t="n">
        <f aca="false">+SUM(F65:F68)</f>
        <v>406752098.09</v>
      </c>
      <c r="G64" s="36" t="n">
        <f aca="false">+SUM(G65:G68)</f>
        <v>749003531.54</v>
      </c>
      <c r="H64" s="36" t="n">
        <f aca="false">+SUM(H65:H68)</f>
        <v>962814687.59</v>
      </c>
      <c r="I64" s="36" t="n">
        <f aca="false">+SUM(I65:I68)</f>
        <v>902184848.28</v>
      </c>
      <c r="J64" s="36" t="n">
        <f aca="false">+SUM(J65:J68)</f>
        <v>2053584482.52</v>
      </c>
      <c r="K64" s="36" t="n">
        <f aca="false">+SUM(K65:K68)</f>
        <v>2523525772.21</v>
      </c>
      <c r="L64" s="35"/>
      <c r="M64" s="35"/>
      <c r="N64" s="34"/>
      <c r="O64" s="35"/>
      <c r="P64" s="35"/>
      <c r="Q64" s="36" t="n">
        <f aca="false">+SUM(E64:P64)</f>
        <v>7817251855.48</v>
      </c>
    </row>
    <row r="65" customFormat="false" ht="15" hidden="false" customHeight="false" outlineLevel="0" collapsed="false">
      <c r="B65" s="38" t="s">
        <v>61</v>
      </c>
      <c r="C65" s="39" t="n">
        <v>9390660798</v>
      </c>
      <c r="D65" s="42" t="n">
        <v>-1545719363.42</v>
      </c>
      <c r="E65" s="40" t="n">
        <v>205686161.65</v>
      </c>
      <c r="F65" s="40" t="n">
        <v>406752098.09</v>
      </c>
      <c r="G65" s="40" t="n">
        <v>407560629.94</v>
      </c>
      <c r="H65" s="33" t="n">
        <v>874055969.99</v>
      </c>
      <c r="I65" s="40" t="n">
        <v>556593748.29</v>
      </c>
      <c r="J65" s="40" t="n">
        <v>1178768864.25</v>
      </c>
      <c r="K65" s="40" t="n">
        <v>2048414512.34</v>
      </c>
      <c r="L65" s="39"/>
      <c r="M65" s="39"/>
      <c r="N65" s="38"/>
      <c r="O65" s="39"/>
      <c r="P65" s="39"/>
      <c r="Q65" s="40" t="n">
        <f aca="false">+SUM(E65:P65)</f>
        <v>5677831984.55</v>
      </c>
      <c r="R65" s="33"/>
      <c r="S65" s="33"/>
    </row>
    <row r="66" customFormat="false" ht="15" hidden="false" customHeight="false" outlineLevel="0" collapsed="false">
      <c r="B66" s="38" t="s">
        <v>62</v>
      </c>
      <c r="C66" s="39" t="n">
        <v>1734353012</v>
      </c>
      <c r="D66" s="39" t="n">
        <v>707282642.05</v>
      </c>
      <c r="E66" s="40" t="n">
        <v>13700273.6</v>
      </c>
      <c r="F66" s="40" t="n">
        <f aca="false">+VLOOKUP(B66,[1]RefCCPCuenta!$B$8:$E$43,4,FALSE())</f>
        <v>0</v>
      </c>
      <c r="G66" s="40" t="n">
        <v>341442901.6</v>
      </c>
      <c r="H66" s="40" t="n">
        <v>88758717.6</v>
      </c>
      <c r="I66" s="40" t="n">
        <v>345591099.99</v>
      </c>
      <c r="J66" s="40" t="n">
        <v>874815618.27</v>
      </c>
      <c r="K66" s="40" t="n">
        <v>475111259.87</v>
      </c>
      <c r="L66" s="39"/>
      <c r="M66" s="39"/>
      <c r="N66" s="38"/>
      <c r="O66" s="39"/>
      <c r="P66" s="39"/>
      <c r="Q66" s="40" t="n">
        <f aca="false">+SUM(E66:P66)</f>
        <v>2139419870.93</v>
      </c>
    </row>
    <row r="67" customFormat="false" ht="15" hidden="false" customHeight="false" outlineLevel="0" collapsed="false">
      <c r="B67" s="38" t="s">
        <v>121</v>
      </c>
      <c r="C67" s="39" t="n">
        <v>0</v>
      </c>
      <c r="D67" s="39" t="n">
        <v>0</v>
      </c>
      <c r="E67" s="39" t="n">
        <v>0</v>
      </c>
      <c r="F67" s="39" t="n">
        <v>0</v>
      </c>
      <c r="G67" s="40" t="n">
        <v>0</v>
      </c>
      <c r="H67" s="40" t="n">
        <v>0</v>
      </c>
      <c r="I67" s="40" t="n">
        <v>0</v>
      </c>
      <c r="J67" s="40" t="n">
        <v>0</v>
      </c>
      <c r="K67" s="40" t="n">
        <v>0</v>
      </c>
      <c r="L67" s="39"/>
      <c r="M67" s="39"/>
      <c r="N67" s="38"/>
      <c r="O67" s="39"/>
      <c r="P67" s="39"/>
      <c r="Q67" s="40" t="n">
        <f aca="false">+SUM(E67:P67)</f>
        <v>0</v>
      </c>
    </row>
    <row r="68" customFormat="false" ht="26.95" hidden="false" customHeight="false" outlineLevel="0" collapsed="false">
      <c r="B68" s="44" t="s">
        <v>122</v>
      </c>
      <c r="C68" s="39" t="n">
        <v>0</v>
      </c>
      <c r="D68" s="39" t="n">
        <v>0</v>
      </c>
      <c r="E68" s="39" t="n">
        <v>0</v>
      </c>
      <c r="F68" s="39" t="n">
        <v>0</v>
      </c>
      <c r="G68" s="40" t="n">
        <v>0</v>
      </c>
      <c r="H68" s="40" t="n">
        <v>0</v>
      </c>
      <c r="I68" s="40" t="n">
        <v>0</v>
      </c>
      <c r="J68" s="40" t="n">
        <v>0</v>
      </c>
      <c r="K68" s="40" t="n">
        <v>0</v>
      </c>
      <c r="L68" s="39"/>
      <c r="M68" s="39"/>
      <c r="N68" s="38"/>
      <c r="O68" s="39"/>
      <c r="P68" s="39"/>
      <c r="Q68" s="40" t="n">
        <f aca="false">+SUM(E68:P68)</f>
        <v>0</v>
      </c>
    </row>
    <row r="69" customFormat="false" ht="15" hidden="false" customHeight="false" outlineLevel="0" collapsed="false">
      <c r="B69" s="34" t="s">
        <v>123</v>
      </c>
      <c r="C69" s="35" t="n">
        <v>0</v>
      </c>
      <c r="D69" s="35" t="n">
        <v>0</v>
      </c>
      <c r="E69" s="36" t="n">
        <f aca="false">+SUM(E70:E74)</f>
        <v>0</v>
      </c>
      <c r="F69" s="36" t="n">
        <f aca="false">+SUM(F70:F74)</f>
        <v>0</v>
      </c>
      <c r="G69" s="36" t="n">
        <f aca="false">+SUM(G70:G74)</f>
        <v>0</v>
      </c>
      <c r="H69" s="36" t="n">
        <f aca="false">+SUM(H70:H74)</f>
        <v>0</v>
      </c>
      <c r="I69" s="36" t="n">
        <f aca="false">+SUM(I70:I74)</f>
        <v>0</v>
      </c>
      <c r="J69" s="36" t="n">
        <f aca="false">+SUM(J70:J74)</f>
        <v>0</v>
      </c>
      <c r="K69" s="36" t="n">
        <f aca="false">+SUM(K70:K74)</f>
        <v>0</v>
      </c>
      <c r="L69" s="36" t="n">
        <f aca="false">+SUM(L70:L74)</f>
        <v>0</v>
      </c>
      <c r="M69" s="36" t="n">
        <f aca="false">+SUM(M70:M74)</f>
        <v>0</v>
      </c>
      <c r="N69" s="36" t="n">
        <f aca="false">+SUM(N70:N74)</f>
        <v>0</v>
      </c>
      <c r="O69" s="36" t="n">
        <f aca="false">+SUM(O70:O74)</f>
        <v>0</v>
      </c>
      <c r="P69" s="36" t="n">
        <f aca="false">+SUM(P70:P74)</f>
        <v>0</v>
      </c>
      <c r="Q69" s="36" t="n">
        <f aca="false">+SUM(E69:P69)</f>
        <v>0</v>
      </c>
    </row>
    <row r="70" customFormat="false" ht="15" hidden="false" customHeight="false" outlineLevel="0" collapsed="false">
      <c r="B70" s="38" t="s">
        <v>124</v>
      </c>
      <c r="C70" s="39" t="n">
        <v>0</v>
      </c>
      <c r="D70" s="39" t="n">
        <v>0</v>
      </c>
      <c r="E70" s="39" t="n">
        <v>0</v>
      </c>
      <c r="F70" s="39" t="n">
        <v>0</v>
      </c>
      <c r="G70" s="40" t="n">
        <v>0</v>
      </c>
      <c r="H70" s="40" t="n">
        <v>0</v>
      </c>
      <c r="I70" s="40" t="n">
        <v>0</v>
      </c>
      <c r="J70" s="40" t="n">
        <v>0</v>
      </c>
      <c r="K70" s="40" t="n">
        <v>0</v>
      </c>
      <c r="L70" s="39"/>
      <c r="M70" s="39"/>
      <c r="N70" s="38"/>
      <c r="O70" s="39"/>
      <c r="P70" s="39"/>
      <c r="Q70" s="40" t="n">
        <f aca="false">+SUM(E70:P70)</f>
        <v>0</v>
      </c>
    </row>
    <row r="71" customFormat="false" ht="15" hidden="false" customHeight="false" outlineLevel="0" collapsed="false">
      <c r="B71" s="38" t="s">
        <v>125</v>
      </c>
      <c r="C71" s="39" t="n">
        <v>0</v>
      </c>
      <c r="D71" s="39" t="n">
        <v>0</v>
      </c>
      <c r="E71" s="39" t="n">
        <v>0</v>
      </c>
      <c r="F71" s="39" t="n">
        <v>0</v>
      </c>
      <c r="G71" s="40" t="n">
        <v>0</v>
      </c>
      <c r="H71" s="40" t="n">
        <v>0</v>
      </c>
      <c r="I71" s="40" t="n">
        <v>0</v>
      </c>
      <c r="J71" s="40" t="n">
        <v>0</v>
      </c>
      <c r="K71" s="40" t="n">
        <v>0</v>
      </c>
      <c r="L71" s="39"/>
      <c r="M71" s="39"/>
      <c r="N71" s="38"/>
      <c r="O71" s="39"/>
      <c r="P71" s="39"/>
      <c r="Q71" s="40" t="n">
        <f aca="false">+SUM(E71:P71)</f>
        <v>0</v>
      </c>
    </row>
    <row r="72" customFormat="false" ht="15" hidden="false" customHeight="false" outlineLevel="0" collapsed="false">
      <c r="B72" s="38" t="s">
        <v>126</v>
      </c>
      <c r="C72" s="39" t="n">
        <v>0</v>
      </c>
      <c r="D72" s="39" t="n">
        <v>0</v>
      </c>
      <c r="E72" s="39" t="n">
        <v>0</v>
      </c>
      <c r="F72" s="39" t="n">
        <v>0</v>
      </c>
      <c r="G72" s="40" t="n">
        <v>0</v>
      </c>
      <c r="H72" s="40" t="n">
        <v>0</v>
      </c>
      <c r="I72" s="40" t="n">
        <v>0</v>
      </c>
      <c r="J72" s="40" t="n">
        <v>0</v>
      </c>
      <c r="K72" s="40" t="n">
        <v>0</v>
      </c>
      <c r="L72" s="39"/>
      <c r="M72" s="39"/>
      <c r="N72" s="38"/>
      <c r="O72" s="39"/>
      <c r="P72" s="39"/>
      <c r="Q72" s="40" t="n">
        <f aca="false">+SUM(E72:P72)</f>
        <v>0</v>
      </c>
    </row>
    <row r="73" customFormat="false" ht="15" hidden="false" customHeight="false" outlineLevel="0" collapsed="false">
      <c r="B73" s="38" t="s">
        <v>69</v>
      </c>
      <c r="C73" s="39" t="n">
        <v>0</v>
      </c>
      <c r="D73" s="39" t="n">
        <v>0</v>
      </c>
      <c r="E73" s="39" t="n">
        <v>0</v>
      </c>
      <c r="F73" s="39" t="n">
        <v>0</v>
      </c>
      <c r="G73" s="40" t="n">
        <v>0</v>
      </c>
      <c r="H73" s="40" t="n">
        <v>0</v>
      </c>
      <c r="I73" s="40" t="n">
        <v>0</v>
      </c>
      <c r="J73" s="40" t="n">
        <v>0</v>
      </c>
      <c r="K73" s="40" t="n">
        <v>0</v>
      </c>
      <c r="L73" s="39"/>
      <c r="M73" s="39"/>
      <c r="N73" s="38"/>
      <c r="O73" s="39"/>
      <c r="P73" s="39"/>
      <c r="Q73" s="40" t="n">
        <f aca="false">+SUM(E73:P73)</f>
        <v>0</v>
      </c>
    </row>
    <row r="74" customFormat="false" ht="15" hidden="false" customHeight="false" outlineLevel="0" collapsed="false">
      <c r="B74" s="38" t="s">
        <v>127</v>
      </c>
      <c r="C74" s="39" t="n">
        <v>0</v>
      </c>
      <c r="D74" s="39" t="n">
        <v>0</v>
      </c>
      <c r="E74" s="39" t="n">
        <v>0</v>
      </c>
      <c r="F74" s="39" t="n">
        <v>0</v>
      </c>
      <c r="G74" s="40" t="n">
        <v>0</v>
      </c>
      <c r="H74" s="40" t="n">
        <v>0</v>
      </c>
      <c r="I74" s="40" t="n">
        <v>0</v>
      </c>
      <c r="J74" s="40" t="n">
        <v>0</v>
      </c>
      <c r="K74" s="40" t="n">
        <v>0</v>
      </c>
      <c r="L74" s="39"/>
      <c r="M74" s="39"/>
      <c r="N74" s="38"/>
      <c r="O74" s="39"/>
      <c r="P74" s="39"/>
      <c r="Q74" s="40" t="n">
        <f aca="false">+SUM(E74:P74)</f>
        <v>0</v>
      </c>
    </row>
    <row r="75" customFormat="false" ht="15" hidden="false" customHeight="false" outlineLevel="0" collapsed="false">
      <c r="B75" s="34" t="s">
        <v>71</v>
      </c>
      <c r="C75" s="35" t="n">
        <v>0</v>
      </c>
      <c r="D75" s="35" t="n">
        <v>0</v>
      </c>
      <c r="E75" s="36" t="n">
        <f aca="false">+SUM(E76:E80)</f>
        <v>0</v>
      </c>
      <c r="F75" s="36" t="n">
        <f aca="false">+SUM(F76:F80)</f>
        <v>0</v>
      </c>
      <c r="G75" s="36" t="n">
        <f aca="false">+SUM(G76:G80)</f>
        <v>0</v>
      </c>
      <c r="H75" s="36" t="n">
        <f aca="false">+SUM(H76:H80)</f>
        <v>0</v>
      </c>
      <c r="I75" s="36" t="n">
        <f aca="false">+SUM(I76:I80)</f>
        <v>0</v>
      </c>
      <c r="J75" s="36" t="n">
        <f aca="false">+SUM(J76:J80)</f>
        <v>0</v>
      </c>
      <c r="K75" s="36" t="n">
        <f aca="false">+SUM(K76:K80)</f>
        <v>0</v>
      </c>
      <c r="L75" s="35"/>
      <c r="M75" s="35"/>
      <c r="N75" s="34"/>
      <c r="O75" s="35"/>
      <c r="P75" s="35"/>
      <c r="Q75" s="36" t="n">
        <f aca="false">+SUM(E75:P75)</f>
        <v>0</v>
      </c>
    </row>
    <row r="76" customFormat="false" ht="15" hidden="false" customHeight="false" outlineLevel="0" collapsed="false">
      <c r="B76" s="38" t="s">
        <v>128</v>
      </c>
      <c r="C76" s="39" t="n">
        <v>0</v>
      </c>
      <c r="D76" s="39" t="n">
        <v>0</v>
      </c>
      <c r="E76" s="39" t="n">
        <v>0</v>
      </c>
      <c r="F76" s="39" t="n">
        <v>0</v>
      </c>
      <c r="G76" s="40" t="n">
        <v>0</v>
      </c>
      <c r="H76" s="40" t="n">
        <v>0</v>
      </c>
      <c r="I76" s="40" t="n">
        <v>0</v>
      </c>
      <c r="J76" s="40" t="n">
        <v>0</v>
      </c>
      <c r="K76" s="40" t="n">
        <v>0</v>
      </c>
      <c r="L76" s="39"/>
      <c r="M76" s="39"/>
      <c r="N76" s="38"/>
      <c r="O76" s="39"/>
      <c r="P76" s="39"/>
      <c r="Q76" s="40" t="n">
        <f aca="false">+SUM(E76:P76)</f>
        <v>0</v>
      </c>
    </row>
    <row r="77" customFormat="false" ht="15" hidden="false" customHeight="false" outlineLevel="0" collapsed="false">
      <c r="B77" s="38" t="s">
        <v>129</v>
      </c>
      <c r="C77" s="39" t="n">
        <v>0</v>
      </c>
      <c r="D77" s="39" t="n">
        <v>0</v>
      </c>
      <c r="E77" s="39" t="n">
        <v>0</v>
      </c>
      <c r="F77" s="39" t="n">
        <v>0</v>
      </c>
      <c r="G77" s="40" t="n">
        <v>0</v>
      </c>
      <c r="H77" s="40" t="n">
        <v>0</v>
      </c>
      <c r="I77" s="40" t="n">
        <v>0</v>
      </c>
      <c r="J77" s="40" t="n">
        <v>0</v>
      </c>
      <c r="K77" s="40" t="n">
        <v>0</v>
      </c>
      <c r="L77" s="39"/>
      <c r="M77" s="39"/>
      <c r="N77" s="38"/>
      <c r="O77" s="39"/>
      <c r="P77" s="39"/>
      <c r="Q77" s="40" t="n">
        <f aca="false">+SUM(E77:P77)</f>
        <v>0</v>
      </c>
    </row>
    <row r="78" customFormat="false" ht="15" hidden="false" customHeight="false" outlineLevel="0" collapsed="false">
      <c r="B78" s="38" t="s">
        <v>74</v>
      </c>
      <c r="C78" s="39" t="n">
        <v>0</v>
      </c>
      <c r="D78" s="39" t="n">
        <v>0</v>
      </c>
      <c r="E78" s="39" t="n">
        <v>0</v>
      </c>
      <c r="F78" s="39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0</v>
      </c>
      <c r="L78" s="39"/>
      <c r="M78" s="39"/>
      <c r="N78" s="38"/>
      <c r="O78" s="39"/>
      <c r="P78" s="39"/>
      <c r="Q78" s="40" t="n">
        <f aca="false">+SUM(E78:P78)</f>
        <v>0</v>
      </c>
    </row>
    <row r="79" customFormat="false" ht="15" hidden="false" customHeight="false" outlineLevel="0" collapsed="false">
      <c r="B79" s="38" t="s">
        <v>130</v>
      </c>
      <c r="C79" s="39" t="n">
        <v>0</v>
      </c>
      <c r="D79" s="39" t="n">
        <v>0</v>
      </c>
      <c r="E79" s="39" t="n">
        <v>0</v>
      </c>
      <c r="F79" s="39" t="n">
        <v>0</v>
      </c>
      <c r="G79" s="40" t="n">
        <v>0</v>
      </c>
      <c r="H79" s="40" t="n">
        <v>0</v>
      </c>
      <c r="I79" s="40" t="n">
        <v>0</v>
      </c>
      <c r="J79" s="40" t="n">
        <v>0</v>
      </c>
      <c r="K79" s="40" t="n">
        <v>0</v>
      </c>
      <c r="L79" s="39"/>
      <c r="M79" s="39"/>
      <c r="N79" s="38"/>
      <c r="O79" s="39"/>
      <c r="P79" s="39"/>
      <c r="Q79" s="40" t="n">
        <f aca="false">+SUM(E79:P79)</f>
        <v>0</v>
      </c>
    </row>
    <row r="80" customFormat="false" ht="26.95" hidden="false" customHeight="false" outlineLevel="0" collapsed="false">
      <c r="B80" s="44" t="s">
        <v>131</v>
      </c>
      <c r="C80" s="39" t="n">
        <v>0</v>
      </c>
      <c r="D80" s="39" t="n">
        <v>0</v>
      </c>
      <c r="E80" s="39" t="n">
        <v>0</v>
      </c>
      <c r="F80" s="39" t="n">
        <v>0</v>
      </c>
      <c r="G80" s="40" t="n">
        <v>0</v>
      </c>
      <c r="H80" s="40" t="n">
        <v>0</v>
      </c>
      <c r="I80" s="40" t="n">
        <v>0</v>
      </c>
      <c r="J80" s="40" t="n">
        <v>0</v>
      </c>
      <c r="K80" s="40" t="n">
        <v>0</v>
      </c>
      <c r="L80" s="39"/>
      <c r="M80" s="39"/>
      <c r="N80" s="38"/>
      <c r="O80" s="39"/>
      <c r="P80" s="39"/>
      <c r="Q80" s="40" t="n">
        <f aca="false">+SUM(E80:P80)</f>
        <v>0</v>
      </c>
    </row>
    <row r="81" customFormat="false" ht="15" hidden="false" customHeight="false" outlineLevel="0" collapsed="false">
      <c r="B81" s="29" t="s">
        <v>132</v>
      </c>
      <c r="C81" s="30" t="n">
        <v>0</v>
      </c>
      <c r="D81" s="30" t="n">
        <v>0</v>
      </c>
      <c r="E81" s="32" t="n">
        <f aca="false">+E82+E85+E88</f>
        <v>0</v>
      </c>
      <c r="F81" s="32" t="n">
        <f aca="false">+F82+F85+F88</f>
        <v>0</v>
      </c>
      <c r="G81" s="32" t="n">
        <f aca="false">+G82+G85+G88</f>
        <v>0</v>
      </c>
      <c r="H81" s="32" t="n">
        <f aca="false">+H82+H85+H88</f>
        <v>0</v>
      </c>
      <c r="I81" s="32" t="n">
        <f aca="false">+I82+I85+I88</f>
        <v>0</v>
      </c>
      <c r="J81" s="32" t="n">
        <f aca="false">+J82+J85+J88</f>
        <v>0</v>
      </c>
      <c r="K81" s="29"/>
      <c r="L81" s="30"/>
      <c r="M81" s="30"/>
      <c r="N81" s="29"/>
      <c r="O81" s="30"/>
      <c r="P81" s="30"/>
      <c r="Q81" s="32" t="n">
        <f aca="false">+SUM(E81:P81)</f>
        <v>0</v>
      </c>
    </row>
    <row r="82" customFormat="false" ht="15" hidden="false" customHeight="false" outlineLevel="0" collapsed="false">
      <c r="B82" s="34" t="s">
        <v>78</v>
      </c>
      <c r="C82" s="35" t="n">
        <v>0</v>
      </c>
      <c r="D82" s="35" t="n">
        <v>0</v>
      </c>
      <c r="E82" s="36" t="n">
        <f aca="false">+SUM(E83:E84)</f>
        <v>0</v>
      </c>
      <c r="F82" s="36" t="n">
        <f aca="false">+SUM(F83:F84)</f>
        <v>0</v>
      </c>
      <c r="G82" s="36" t="n">
        <f aca="false">+SUM(G83:G84)</f>
        <v>0</v>
      </c>
      <c r="H82" s="36" t="n">
        <f aca="false">+SUM(H83:H84)</f>
        <v>0</v>
      </c>
      <c r="I82" s="36" t="n">
        <f aca="false">+SUM(I83:I84)</f>
        <v>0</v>
      </c>
      <c r="J82" s="36" t="n">
        <f aca="false">+SUM(J83:J84)</f>
        <v>0</v>
      </c>
      <c r="K82" s="34"/>
      <c r="L82" s="35"/>
      <c r="M82" s="35"/>
      <c r="N82" s="34"/>
      <c r="O82" s="35"/>
      <c r="P82" s="35"/>
      <c r="Q82" s="36" t="n">
        <f aca="false">+SUM(E82:P82)</f>
        <v>0</v>
      </c>
    </row>
    <row r="83" customFormat="false" ht="15" hidden="false" customHeight="false" outlineLevel="0" collapsed="false">
      <c r="B83" s="38" t="s">
        <v>79</v>
      </c>
      <c r="C83" s="39" t="n">
        <v>0</v>
      </c>
      <c r="D83" s="39" t="n">
        <v>0</v>
      </c>
      <c r="E83" s="39" t="n">
        <v>0</v>
      </c>
      <c r="F83" s="39" t="n">
        <v>0</v>
      </c>
      <c r="G83" s="40" t="n">
        <v>0</v>
      </c>
      <c r="H83" s="40" t="n">
        <v>0</v>
      </c>
      <c r="I83" s="40" t="n">
        <v>0</v>
      </c>
      <c r="J83" s="40" t="n">
        <v>0</v>
      </c>
      <c r="K83" s="40" t="n">
        <v>0</v>
      </c>
      <c r="L83" s="39"/>
      <c r="M83" s="39"/>
      <c r="N83" s="38"/>
      <c r="O83" s="39"/>
      <c r="P83" s="39"/>
      <c r="Q83" s="40" t="n">
        <f aca="false">+SUM(E83:P83)</f>
        <v>0</v>
      </c>
    </row>
    <row r="84" customFormat="false" ht="15" hidden="false" customHeight="false" outlineLevel="0" collapsed="false">
      <c r="B84" s="38" t="s">
        <v>80</v>
      </c>
      <c r="C84" s="39" t="n">
        <v>0</v>
      </c>
      <c r="D84" s="39" t="n">
        <v>0</v>
      </c>
      <c r="E84" s="39" t="n">
        <v>0</v>
      </c>
      <c r="F84" s="39" t="n">
        <v>0</v>
      </c>
      <c r="G84" s="40" t="n">
        <v>0</v>
      </c>
      <c r="H84" s="40" t="n">
        <v>0</v>
      </c>
      <c r="I84" s="40" t="n">
        <v>0</v>
      </c>
      <c r="J84" s="40" t="n">
        <v>0</v>
      </c>
      <c r="K84" s="40" t="n">
        <v>0</v>
      </c>
      <c r="L84" s="39"/>
      <c r="M84" s="39"/>
      <c r="N84" s="38"/>
      <c r="O84" s="39"/>
      <c r="P84" s="39"/>
      <c r="Q84" s="40" t="n">
        <f aca="false">+SUM(E84:P84)</f>
        <v>0</v>
      </c>
    </row>
    <row r="85" customFormat="false" ht="15" hidden="false" customHeight="false" outlineLevel="0" collapsed="false">
      <c r="B85" s="34" t="s">
        <v>81</v>
      </c>
      <c r="C85" s="35" t="n">
        <v>0</v>
      </c>
      <c r="D85" s="35" t="n">
        <v>0</v>
      </c>
      <c r="E85" s="36" t="n">
        <f aca="false">+SUM(E86:E87)</f>
        <v>0</v>
      </c>
      <c r="F85" s="36" t="n">
        <f aca="false">+SUM(F86:F87)</f>
        <v>0</v>
      </c>
      <c r="G85" s="36" t="n">
        <f aca="false">+SUM(G86:G87)</f>
        <v>0</v>
      </c>
      <c r="H85" s="36" t="n">
        <f aca="false">+SUM(H86:H87)</f>
        <v>0</v>
      </c>
      <c r="I85" s="36" t="n">
        <f aca="false">+SUM(I86:I87)</f>
        <v>0</v>
      </c>
      <c r="J85" s="36" t="n">
        <f aca="false">+SUM(J86:J87)</f>
        <v>0</v>
      </c>
      <c r="K85" s="34"/>
      <c r="L85" s="35"/>
      <c r="M85" s="35"/>
      <c r="N85" s="34"/>
      <c r="O85" s="35"/>
      <c r="P85" s="35"/>
      <c r="Q85" s="36" t="n">
        <f aca="false">+SUM(E85:P85)</f>
        <v>0</v>
      </c>
    </row>
    <row r="86" customFormat="false" ht="15" hidden="false" customHeight="false" outlineLevel="0" collapsed="false">
      <c r="B86" s="38" t="s">
        <v>82</v>
      </c>
      <c r="C86" s="39" t="n">
        <v>0</v>
      </c>
      <c r="D86" s="39" t="n">
        <v>0</v>
      </c>
      <c r="E86" s="39" t="n">
        <v>0</v>
      </c>
      <c r="F86" s="39" t="n">
        <v>0</v>
      </c>
      <c r="G86" s="40" t="n">
        <v>0</v>
      </c>
      <c r="H86" s="40" t="n">
        <v>0</v>
      </c>
      <c r="I86" s="40" t="n">
        <v>0</v>
      </c>
      <c r="J86" s="40" t="n">
        <v>0</v>
      </c>
      <c r="K86" s="40" t="n">
        <v>0</v>
      </c>
      <c r="L86" s="39"/>
      <c r="M86" s="39"/>
      <c r="N86" s="38"/>
      <c r="O86" s="39"/>
      <c r="P86" s="39"/>
      <c r="Q86" s="40" t="n">
        <f aca="false">+SUM(E86:P86)</f>
        <v>0</v>
      </c>
    </row>
    <row r="87" customFormat="false" ht="15" hidden="false" customHeight="true" outlineLevel="0" collapsed="false">
      <c r="B87" s="38" t="s">
        <v>133</v>
      </c>
      <c r="C87" s="39" t="n">
        <v>0</v>
      </c>
      <c r="D87" s="39" t="n">
        <v>0</v>
      </c>
      <c r="E87" s="39" t="n">
        <v>0</v>
      </c>
      <c r="F87" s="39" t="n">
        <v>0</v>
      </c>
      <c r="G87" s="40" t="n">
        <v>0</v>
      </c>
      <c r="H87" s="40" t="n">
        <v>0</v>
      </c>
      <c r="I87" s="40" t="n">
        <v>0</v>
      </c>
      <c r="J87" s="40" t="n">
        <v>0</v>
      </c>
      <c r="K87" s="40" t="n">
        <v>0</v>
      </c>
      <c r="L87" s="39"/>
      <c r="M87" s="39"/>
      <c r="N87" s="38"/>
      <c r="O87" s="39"/>
      <c r="P87" s="39"/>
      <c r="Q87" s="40" t="n">
        <f aca="false">+SUM(E87:P87)</f>
        <v>0</v>
      </c>
    </row>
    <row r="88" customFormat="false" ht="15" hidden="false" customHeight="false" outlineLevel="0" collapsed="false">
      <c r="B88" s="34" t="s">
        <v>84</v>
      </c>
      <c r="C88" s="35" t="n">
        <v>0</v>
      </c>
      <c r="D88" s="35" t="n">
        <v>0</v>
      </c>
      <c r="E88" s="45" t="n">
        <f aca="false">+SUM(E89)</f>
        <v>0</v>
      </c>
      <c r="F88" s="45" t="n">
        <f aca="false">+SUM(F89)</f>
        <v>0</v>
      </c>
      <c r="G88" s="45" t="n">
        <f aca="false">+SUM(G89)</f>
        <v>0</v>
      </c>
      <c r="H88" s="45" t="n">
        <f aca="false">+SUM(H89)</f>
        <v>0</v>
      </c>
      <c r="I88" s="45" t="n">
        <f aca="false">+SUM(I89)</f>
        <v>0</v>
      </c>
      <c r="J88" s="45" t="n">
        <f aca="false">+SUM(J89)</f>
        <v>0</v>
      </c>
      <c r="K88" s="34"/>
      <c r="L88" s="35"/>
      <c r="M88" s="35"/>
      <c r="N88" s="34"/>
      <c r="O88" s="35"/>
      <c r="P88" s="35"/>
      <c r="Q88" s="36" t="n">
        <f aca="false">+SUM(E88:P88)</f>
        <v>0</v>
      </c>
    </row>
    <row r="89" customFormat="false" ht="15" hidden="false" customHeight="false" outlineLevel="0" collapsed="false">
      <c r="B89" s="38" t="s">
        <v>134</v>
      </c>
      <c r="C89" s="39" t="n">
        <v>0</v>
      </c>
      <c r="D89" s="39" t="n">
        <v>0</v>
      </c>
      <c r="E89" s="39" t="n">
        <v>0</v>
      </c>
      <c r="F89" s="39" t="n">
        <v>0</v>
      </c>
      <c r="G89" s="40" t="n">
        <v>0</v>
      </c>
      <c r="H89" s="38"/>
      <c r="I89" s="39"/>
      <c r="J89" s="39"/>
      <c r="K89" s="38"/>
      <c r="L89" s="39"/>
      <c r="M89" s="39"/>
      <c r="N89" s="38"/>
      <c r="O89" s="39"/>
      <c r="P89" s="39"/>
      <c r="Q89" s="40" t="n">
        <f aca="false">+SUM(E89:P89)</f>
        <v>0</v>
      </c>
    </row>
    <row r="90" customFormat="false" ht="15" hidden="false" customHeight="false" outlineLevel="0" collapsed="false">
      <c r="B90" s="46" t="s">
        <v>86</v>
      </c>
      <c r="C90" s="47" t="n">
        <f aca="false">+SUM(C11+C17+C27+C37+C46+C54+C64)</f>
        <v>17535521617</v>
      </c>
      <c r="D90" s="48" t="n">
        <f aca="false">+SUM(D11+D17+D27+D37+D46+D54+D64)</f>
        <v>-606574863.7</v>
      </c>
      <c r="E90" s="49" t="n">
        <f aca="false">+E10</f>
        <v>590359800.67</v>
      </c>
      <c r="F90" s="50" t="n">
        <f aca="false">+F10</f>
        <v>1029821870.95</v>
      </c>
      <c r="G90" s="50" t="n">
        <f aca="false">+G10</f>
        <v>1105856558.37</v>
      </c>
      <c r="H90" s="49" t="n">
        <f aca="false">+H10</f>
        <v>1232172314.09</v>
      </c>
      <c r="I90" s="50" t="n">
        <f aca="false">+I10</f>
        <v>1648998214.48</v>
      </c>
      <c r="J90" s="50" t="n">
        <f aca="false">+J10</f>
        <v>2924628766.17</v>
      </c>
      <c r="K90" s="49" t="n">
        <f aca="false">+K10</f>
        <v>3014143627.08</v>
      </c>
      <c r="L90" s="50" t="n">
        <f aca="false">+L10</f>
        <v>0</v>
      </c>
      <c r="M90" s="50" t="n">
        <f aca="false">+M10</f>
        <v>0</v>
      </c>
      <c r="N90" s="49" t="n">
        <f aca="false">+N10</f>
        <v>0</v>
      </c>
      <c r="O90" s="50" t="n">
        <f aca="false">+O10</f>
        <v>0</v>
      </c>
      <c r="P90" s="50" t="n">
        <f aca="false">+P10</f>
        <v>0</v>
      </c>
      <c r="Q90" s="49" t="n">
        <f aca="false">SUM(E90:P90)</f>
        <v>11545981151.81</v>
      </c>
    </row>
    <row r="91" customFormat="false" ht="8.25" hidden="false" customHeight="true" outlineLevel="0" collapsed="false"/>
    <row r="92" customFormat="false" ht="15" hidden="false" customHeight="false" outlineLevel="0" collapsed="false">
      <c r="B92" s="61" t="s">
        <v>87</v>
      </c>
    </row>
    <row r="93" customFormat="false" ht="15" hidden="false" customHeight="false" outlineLevel="0" collapsed="false">
      <c r="B93" s="62" t="s">
        <v>88</v>
      </c>
    </row>
    <row r="94" customFormat="false" ht="26.95" hidden="false" customHeight="false" outlineLevel="0" collapsed="false">
      <c r="B94" s="63" t="s">
        <v>89</v>
      </c>
    </row>
    <row r="95" customFormat="false" ht="15" hidden="false" customHeight="true" outlineLevel="0" collapsed="false">
      <c r="B95" s="64" t="s">
        <v>90</v>
      </c>
    </row>
    <row r="96" customFormat="false" ht="15" hidden="false" customHeight="false" outlineLevel="0" collapsed="false">
      <c r="B96" s="64"/>
    </row>
    <row r="101" customFormat="false" ht="11.25" hidden="false" customHeight="true" outlineLevel="0" collapsed="false"/>
  </sheetData>
  <mergeCells count="7">
    <mergeCell ref="B3:Q3"/>
    <mergeCell ref="B4:Q4"/>
    <mergeCell ref="B5:Q5"/>
    <mergeCell ref="B6:Q6"/>
    <mergeCell ref="B7:Q7"/>
    <mergeCell ref="B8:C8"/>
    <mergeCell ref="B95:B96"/>
  </mergeCells>
  <printOptions headings="false" gridLines="false" gridLinesSet="true" horizontalCentered="true" verticalCentered="false"/>
  <pageMargins left="0.708333333333333" right="0.708333333333333" top="0.354166666666667" bottom="1.45694444444444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100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101"/>
  <sheetViews>
    <sheetView showFormulas="false" showGridLines="false" showRowColHeaders="true" showZeros="true" rightToLeft="false" tabSelected="false" showOutlineSymbols="true" defaultGridColor="true" view="normal" topLeftCell="E1" colorId="64" zoomScale="68" zoomScaleNormal="68" zoomScalePageLayoutView="100" workbookViewId="0">
      <selection pane="topLeft" activeCell="B5" activeCellId="0" sqref="B5"/>
    </sheetView>
  </sheetViews>
  <sheetFormatPr defaultColWidth="10.5625" defaultRowHeight="15" customHeight="fals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02.29"/>
    <col collapsed="false" customWidth="true" hidden="false" outlineLevel="0" max="3" min="3" style="1" width="31.14"/>
    <col collapsed="false" customWidth="true" hidden="false" outlineLevel="0" max="4" min="4" style="1" width="30.14"/>
    <col collapsed="false" customWidth="true" hidden="false" outlineLevel="0" max="5" min="5" style="1" width="21.71"/>
    <col collapsed="false" customWidth="true" hidden="false" outlineLevel="0" max="8" min="6" style="1" width="23.14"/>
    <col collapsed="false" customWidth="true" hidden="false" outlineLevel="0" max="10" min="9" style="1" width="23.57"/>
    <col collapsed="false" customWidth="true" hidden="false" outlineLevel="0" max="11" min="11" style="1" width="24"/>
    <col collapsed="false" customWidth="true" hidden="false" outlineLevel="0" max="12" min="12" style="1" width="21.71"/>
    <col collapsed="false" customWidth="true" hidden="true" outlineLevel="0" max="13" min="13" style="1" width="23.57"/>
    <col collapsed="false" customWidth="true" hidden="true" outlineLevel="0" max="16" min="14" style="1" width="11.43"/>
    <col collapsed="false" customWidth="true" hidden="true" outlineLevel="0" max="17" min="17" style="1" width="25"/>
    <col collapsed="false" customWidth="true" hidden="false" outlineLevel="0" max="18" min="18" style="1" width="34.86"/>
    <col collapsed="false" customWidth="true" hidden="false" outlineLevel="0" max="19" min="19" style="1" width="19.14"/>
    <col collapsed="false" customWidth="true" hidden="false" outlineLevel="0" max="20" min="20" style="1" width="18.29"/>
    <col collapsed="false" customWidth="true" hidden="false" outlineLevel="0" max="21" min="21" style="1" width="19.14"/>
  </cols>
  <sheetData>
    <row r="1" customFormat="false" ht="15" hidden="false" customHeight="false" outlineLevel="0" collapsed="false">
      <c r="B1" s="17"/>
      <c r="C1" s="18"/>
      <c r="D1" s="17"/>
    </row>
    <row r="2" customFormat="false" ht="15" hidden="false" customHeight="false" outlineLevel="0" collapsed="false">
      <c r="B2" s="17"/>
      <c r="C2" s="18"/>
      <c r="D2" s="17"/>
    </row>
    <row r="3" customFormat="false" ht="22.05" hidden="false" customHeight="false" outlineLevel="0" collapsed="false">
      <c r="B3" s="19" t="s">
        <v>91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customFormat="false" ht="22.05" hidden="false" customHeight="false" outlineLevel="0" collapsed="false">
      <c r="B4" s="19" t="s">
        <v>92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customFormat="false" ht="24.45" hidden="false" customHeight="false" outlineLevel="0" collapsed="false">
      <c r="B5" s="58" t="n">
        <v>2025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customFormat="false" ht="24.45" hidden="false" customHeight="false" outlineLevel="0" collapsed="false">
      <c r="B6" s="58" t="s">
        <v>93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customFormat="false" ht="24.45" hidden="false" customHeight="false" outlineLevel="0" collapsed="false">
      <c r="B7" s="58" t="s">
        <v>94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customFormat="false" ht="15" hidden="false" customHeight="false" outlineLevel="0" collapsed="false">
      <c r="B8" s="23"/>
      <c r="C8" s="23"/>
      <c r="D8" s="17"/>
    </row>
    <row r="9" customFormat="false" ht="17.35" hidden="false" customHeight="false" outlineLevel="0" collapsed="false">
      <c r="B9" s="24" t="s">
        <v>95</v>
      </c>
      <c r="C9" s="25" t="s">
        <v>96</v>
      </c>
      <c r="D9" s="26" t="s">
        <v>97</v>
      </c>
      <c r="E9" s="27" t="s">
        <v>98</v>
      </c>
      <c r="F9" s="27" t="s">
        <v>99</v>
      </c>
      <c r="G9" s="27" t="s">
        <v>100</v>
      </c>
      <c r="H9" s="27" t="s">
        <v>101</v>
      </c>
      <c r="I9" s="27" t="s">
        <v>102</v>
      </c>
      <c r="J9" s="27" t="s">
        <v>103</v>
      </c>
      <c r="K9" s="27" t="s">
        <v>104</v>
      </c>
      <c r="L9" s="27" t="s">
        <v>105</v>
      </c>
      <c r="M9" s="27" t="s">
        <v>106</v>
      </c>
      <c r="N9" s="27" t="s">
        <v>107</v>
      </c>
      <c r="O9" s="27" t="s">
        <v>108</v>
      </c>
      <c r="P9" s="27" t="s">
        <v>109</v>
      </c>
      <c r="Q9" s="28" t="s">
        <v>110</v>
      </c>
    </row>
    <row r="10" customFormat="false" ht="15" hidden="false" customHeight="false" outlineLevel="0" collapsed="false">
      <c r="B10" s="29" t="s">
        <v>111</v>
      </c>
      <c r="C10" s="30"/>
      <c r="D10" s="31" t="n">
        <f aca="false">+D11+D17+D27+D37+D46+D54+D64+D69+D75+D82+D85+D88</f>
        <v>-169790672</v>
      </c>
      <c r="E10" s="32" t="n">
        <f aca="false">+E11+E17+E27+E37+E46+E54+E64+E69+E75+E82+E85+E88</f>
        <v>590359800.67</v>
      </c>
      <c r="F10" s="32" t="n">
        <f aca="false">+F11+F17+F27+F37+F46+F54+F64+F69+F75+F82+F85+F88</f>
        <v>1029821870.95</v>
      </c>
      <c r="G10" s="32" t="n">
        <f aca="false">+G11+G17+G27+G37+G46+G54+G64+G69+G75+G82+G85+G88</f>
        <v>1105856558.37</v>
      </c>
      <c r="H10" s="32" t="n">
        <f aca="false">+H11+H17+H27+H37+H46+H54+H64+H69+H75+H82+H85+H88</f>
        <v>1232172314.09</v>
      </c>
      <c r="I10" s="32" t="n">
        <f aca="false">+I11+I17+I27+I37+I46+I54+I64+I69+I75+I82+I85+I88</f>
        <v>1648998214.48</v>
      </c>
      <c r="J10" s="32" t="n">
        <f aca="false">+J11+J17+J27+J37+J46+J54+J64+J69+J75+J82+J85+J88</f>
        <v>2924628766.17</v>
      </c>
      <c r="K10" s="32" t="n">
        <f aca="false">+K11+K17+K27+K37+K46+K54+K64+K69+K75+K82+K85+K88</f>
        <v>3014143627.08</v>
      </c>
      <c r="L10" s="32" t="n">
        <f aca="false">+L11+L17+L27+L37+L46+L54+L64+L69+L75+L82+L85+L88</f>
        <v>865324614.48</v>
      </c>
      <c r="M10" s="32"/>
      <c r="N10" s="32" t="n">
        <f aca="false">+N11+N17+N27+N37+N46+N54+N64+N69+N75+N82+N85+N88</f>
        <v>0</v>
      </c>
      <c r="O10" s="32" t="n">
        <f aca="false">+O11+O17+O27+O37+O46+O54+O64+O69+O75+O82+O85+O88</f>
        <v>0</v>
      </c>
      <c r="P10" s="32" t="n">
        <f aca="false">+P11+P17+P27+P37+P46+P54+P64+P69+P75+P82+P85+P88</f>
        <v>0</v>
      </c>
      <c r="Q10" s="30" t="n">
        <f aca="false">+SUM(E10:P10)</f>
        <v>12411305766.29</v>
      </c>
      <c r="R10" s="33"/>
      <c r="T10" s="33"/>
      <c r="U10" s="33"/>
    </row>
    <row r="11" customFormat="false" ht="15" hidden="false" customHeight="false" outlineLevel="0" collapsed="false">
      <c r="B11" s="34" t="s">
        <v>7</v>
      </c>
      <c r="C11" s="35" t="n">
        <v>2332197748</v>
      </c>
      <c r="D11" s="36" t="n">
        <f aca="false">+SUM(D12:D16)</f>
        <v>109029159.66</v>
      </c>
      <c r="E11" s="36" t="n">
        <f aca="false">+SUM(E12:E16)</f>
        <v>136476309.08</v>
      </c>
      <c r="F11" s="36" t="n">
        <f aca="false">+SUM(F12:F16)</f>
        <v>128098858.11</v>
      </c>
      <c r="G11" s="36" t="n">
        <f aca="false">+SUM(G12:G16)</f>
        <v>155643451.96</v>
      </c>
      <c r="H11" s="36" t="n">
        <f aca="false">+SUM(H12:H16)</f>
        <v>142887030.34</v>
      </c>
      <c r="I11" s="36" t="n">
        <f aca="false">+SUM(I12:I16)</f>
        <v>237352764.75</v>
      </c>
      <c r="J11" s="36" t="n">
        <f aca="false">+SUM(J12:J16)</f>
        <v>141987005.05</v>
      </c>
      <c r="K11" s="36" t="n">
        <f aca="false">+SUM(K12:K16)</f>
        <v>151104655.33</v>
      </c>
      <c r="L11" s="36" t="n">
        <f aca="false">+SUM(L12:L16)</f>
        <v>146084954.77</v>
      </c>
      <c r="M11" s="36"/>
      <c r="N11" s="36"/>
      <c r="O11" s="36"/>
      <c r="P11" s="36"/>
      <c r="Q11" s="37" t="n">
        <f aca="false">+SUM(E11:P11)</f>
        <v>1239635029.39</v>
      </c>
      <c r="R11" s="33"/>
      <c r="S11" s="33"/>
      <c r="T11" s="33"/>
      <c r="U11" s="10"/>
    </row>
    <row r="12" customFormat="false" ht="15" hidden="false" customHeight="false" outlineLevel="0" collapsed="false">
      <c r="B12" s="38" t="s">
        <v>8</v>
      </c>
      <c r="C12" s="39" t="n">
        <v>1611898990</v>
      </c>
      <c r="D12" s="39" t="n">
        <v>76555997.77</v>
      </c>
      <c r="E12" s="40" t="n">
        <v>112248390</v>
      </c>
      <c r="F12" s="40" t="n">
        <v>104633294.33</v>
      </c>
      <c r="G12" s="40" t="n">
        <v>128995253.05</v>
      </c>
      <c r="H12" s="40" t="n">
        <v>117271294.23</v>
      </c>
      <c r="I12" s="40" t="n">
        <v>118349507.74</v>
      </c>
      <c r="J12" s="40" t="n">
        <v>116302194.42</v>
      </c>
      <c r="K12" s="40" t="n">
        <v>123782573.96</v>
      </c>
      <c r="L12" s="40" t="n">
        <v>119532674.92</v>
      </c>
      <c r="M12" s="40"/>
      <c r="N12" s="40"/>
      <c r="O12" s="40"/>
      <c r="P12" s="40"/>
      <c r="Q12" s="41" t="n">
        <f aca="false">+SUM(E12:P12)</f>
        <v>941115182.65</v>
      </c>
      <c r="R12" s="33"/>
      <c r="S12" s="10"/>
    </row>
    <row r="13" customFormat="false" ht="15" hidden="false" customHeight="false" outlineLevel="0" collapsed="false">
      <c r="B13" s="38" t="s">
        <v>9</v>
      </c>
      <c r="C13" s="39" t="n">
        <v>453354359</v>
      </c>
      <c r="D13" s="39" t="n">
        <v>16830084.35</v>
      </c>
      <c r="E13" s="40" t="n">
        <v>7099000</v>
      </c>
      <c r="F13" s="40" t="n">
        <v>7567500</v>
      </c>
      <c r="G13" s="40" t="n">
        <v>7637500</v>
      </c>
      <c r="H13" s="40" t="n">
        <v>7967500</v>
      </c>
      <c r="I13" s="40" t="n">
        <v>100993131.56</v>
      </c>
      <c r="J13" s="40" t="n">
        <v>8287500</v>
      </c>
      <c r="K13" s="40" t="n">
        <v>8836415.25</v>
      </c>
      <c r="L13" s="40" t="n">
        <v>8465000</v>
      </c>
      <c r="M13" s="40"/>
      <c r="N13" s="40"/>
      <c r="O13" s="40"/>
      <c r="P13" s="40"/>
      <c r="Q13" s="41" t="n">
        <f aca="false">+SUM(E13:P13)</f>
        <v>156853546.81</v>
      </c>
      <c r="R13" s="33"/>
    </row>
    <row r="14" customFormat="false" ht="15" hidden="false" customHeight="false" outlineLevel="0" collapsed="false">
      <c r="B14" s="38" t="s">
        <v>10</v>
      </c>
      <c r="C14" s="39" t="n">
        <v>3000000</v>
      </c>
      <c r="D14" s="42" t="n">
        <v>-1500000</v>
      </c>
      <c r="E14" s="39" t="n">
        <v>0</v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0</v>
      </c>
      <c r="K14" s="39" t="n">
        <v>0</v>
      </c>
      <c r="L14" s="40" t="n">
        <v>0</v>
      </c>
      <c r="M14" s="40"/>
      <c r="N14" s="40"/>
      <c r="O14" s="40"/>
      <c r="P14" s="40"/>
      <c r="Q14" s="41" t="n">
        <f aca="false">+SUM(E14:P14)</f>
        <v>0</v>
      </c>
      <c r="R14" s="59"/>
    </row>
    <row r="15" customFormat="false" ht="15" hidden="false" customHeight="false" outlineLevel="0" collapsed="false">
      <c r="B15" s="38" t="s">
        <v>11</v>
      </c>
      <c r="C15" s="39" t="n">
        <v>1000000</v>
      </c>
      <c r="D15" s="39" t="n">
        <v>0</v>
      </c>
      <c r="E15" s="39" t="n">
        <v>0</v>
      </c>
      <c r="F15" s="39" t="n">
        <v>0</v>
      </c>
      <c r="G15" s="39" t="n">
        <v>0</v>
      </c>
      <c r="H15" s="39" t="n">
        <v>0</v>
      </c>
      <c r="I15" s="39" t="n">
        <v>0</v>
      </c>
      <c r="J15" s="39" t="n">
        <v>0</v>
      </c>
      <c r="K15" s="39" t="n">
        <v>0</v>
      </c>
      <c r="L15" s="39" t="n">
        <v>0</v>
      </c>
      <c r="M15" s="40"/>
      <c r="N15" s="40"/>
      <c r="O15" s="40"/>
      <c r="P15" s="40"/>
      <c r="Q15" s="41" t="n">
        <f aca="false">+SUM(E15:P15)</f>
        <v>0</v>
      </c>
    </row>
    <row r="16" customFormat="false" ht="15" hidden="false" customHeight="false" outlineLevel="0" collapsed="false">
      <c r="B16" s="38" t="s">
        <v>12</v>
      </c>
      <c r="C16" s="39" t="n">
        <v>262944399</v>
      </c>
      <c r="D16" s="39" t="n">
        <v>17143077.54</v>
      </c>
      <c r="E16" s="40" t="n">
        <v>17128919.08</v>
      </c>
      <c r="F16" s="40" t="n">
        <v>15898063.78</v>
      </c>
      <c r="G16" s="40" t="n">
        <v>19010698.91</v>
      </c>
      <c r="H16" s="40" t="n">
        <v>17648236.11</v>
      </c>
      <c r="I16" s="40" t="n">
        <v>18010125.45</v>
      </c>
      <c r="J16" s="40" t="n">
        <v>17397310.63</v>
      </c>
      <c r="K16" s="40" t="n">
        <v>18485666.12</v>
      </c>
      <c r="L16" s="40" t="n">
        <v>18087279.85</v>
      </c>
      <c r="M16" s="40"/>
      <c r="N16" s="40"/>
      <c r="O16" s="40"/>
      <c r="P16" s="40"/>
      <c r="Q16" s="41" t="n">
        <f aca="false">+SUM(E16:P16)</f>
        <v>141666299.93</v>
      </c>
      <c r="R16" s="33"/>
    </row>
    <row r="17" customFormat="false" ht="15" hidden="false" customHeight="false" outlineLevel="0" collapsed="false">
      <c r="B17" s="34" t="s">
        <v>13</v>
      </c>
      <c r="C17" s="35" t="n">
        <v>754799881</v>
      </c>
      <c r="D17" s="36" t="n">
        <f aca="false">+SUM(D18:D26)</f>
        <v>275962053.75</v>
      </c>
      <c r="E17" s="36" t="n">
        <f aca="false">+SUM(E18:E26)</f>
        <v>91335077.16</v>
      </c>
      <c r="F17" s="36" t="n">
        <f aca="false">+SUM(F18:F26)</f>
        <v>52243530.86</v>
      </c>
      <c r="G17" s="36" t="n">
        <f aca="false">+SUM(G18:G26)</f>
        <v>56776477.31</v>
      </c>
      <c r="H17" s="36" t="n">
        <f aca="false">+SUM(H18:H26)</f>
        <v>67448328.26</v>
      </c>
      <c r="I17" s="36" t="n">
        <f aca="false">+SUM(I18:I26)</f>
        <v>47975183.67</v>
      </c>
      <c r="J17" s="36" t="n">
        <f aca="false">+SUM(J18:J26)</f>
        <v>76677714.1</v>
      </c>
      <c r="K17" s="36" t="n">
        <f aca="false">+SUM(K18:K26)</f>
        <v>132206515.09</v>
      </c>
      <c r="L17" s="36" t="n">
        <f aca="false">+SUM(L18:L26)</f>
        <v>66555002.3</v>
      </c>
      <c r="M17" s="36"/>
      <c r="N17" s="36" t="n">
        <f aca="false">+SUM(N18:N26)</f>
        <v>0</v>
      </c>
      <c r="O17" s="36" t="n">
        <f aca="false">+SUM(O18:O26)</f>
        <v>0</v>
      </c>
      <c r="P17" s="36" t="n">
        <f aca="false">+SUM(P18:P26)</f>
        <v>0</v>
      </c>
      <c r="Q17" s="37" t="n">
        <f aca="false">+SUM(E17:P17)</f>
        <v>591217828.75</v>
      </c>
    </row>
    <row r="18" customFormat="false" ht="15" hidden="false" customHeight="false" outlineLevel="0" collapsed="false">
      <c r="B18" s="38" t="s">
        <v>14</v>
      </c>
      <c r="C18" s="39" t="n">
        <v>59410000</v>
      </c>
      <c r="D18" s="42" t="n">
        <v>-5500000</v>
      </c>
      <c r="E18" s="40" t="n">
        <v>3297211.34</v>
      </c>
      <c r="F18" s="40" t="n">
        <f aca="false">+VLOOKUP(B18,[1]RefCCPCuenta!$B$8:$E$43,4,FALSE())</f>
        <v>3666863.2</v>
      </c>
      <c r="G18" s="40" t="n">
        <v>3066219.07</v>
      </c>
      <c r="H18" s="40" t="n">
        <v>3491015.03</v>
      </c>
      <c r="I18" s="40" t="n">
        <v>3560536.19</v>
      </c>
      <c r="J18" s="40" t="n">
        <v>3239772.33</v>
      </c>
      <c r="K18" s="40" t="n">
        <v>3570097.38</v>
      </c>
      <c r="L18" s="40" t="n">
        <v>3678881.7</v>
      </c>
      <c r="M18" s="40"/>
      <c r="N18" s="40"/>
      <c r="O18" s="40"/>
      <c r="P18" s="40"/>
      <c r="Q18" s="41" t="n">
        <f aca="false">+SUM(E18:P18)</f>
        <v>27570596.24</v>
      </c>
      <c r="R18" s="33"/>
    </row>
    <row r="19" customFormat="false" ht="15" hidden="false" customHeight="false" outlineLevel="0" collapsed="false">
      <c r="B19" s="38" t="s">
        <v>15</v>
      </c>
      <c r="C19" s="39" t="n">
        <v>54610000</v>
      </c>
      <c r="D19" s="39" t="n">
        <v>96420326.3</v>
      </c>
      <c r="E19" s="40" t="n">
        <v>250000.06</v>
      </c>
      <c r="F19" s="40" t="n">
        <f aca="false">+VLOOKUP(B19,[1]RefCCPCuenta!$B$8:$E$43,4,FALSE())</f>
        <v>21381472.58</v>
      </c>
      <c r="G19" s="40" t="n">
        <v>21135000.06</v>
      </c>
      <c r="H19" s="40" t="n">
        <v>283642.5</v>
      </c>
      <c r="I19" s="40" t="n">
        <v>708737.5</v>
      </c>
      <c r="J19" s="40" t="n">
        <v>70800</v>
      </c>
      <c r="K19" s="40" t="n">
        <v>13412842.5</v>
      </c>
      <c r="L19" s="40" t="n">
        <v>15989579.3</v>
      </c>
      <c r="M19" s="40"/>
      <c r="N19" s="40"/>
      <c r="O19" s="40"/>
      <c r="P19" s="40"/>
      <c r="Q19" s="41" t="n">
        <f aca="false">+SUM(E19:P19)</f>
        <v>73232074.5</v>
      </c>
    </row>
    <row r="20" customFormat="false" ht="15" hidden="false" customHeight="false" outlineLevel="0" collapsed="false">
      <c r="B20" s="38" t="s">
        <v>16</v>
      </c>
      <c r="C20" s="39" t="n">
        <v>25600000</v>
      </c>
      <c r="D20" s="39" t="n">
        <v>1000000</v>
      </c>
      <c r="E20" s="40" t="n">
        <v>724750</v>
      </c>
      <c r="F20" s="40" t="n">
        <f aca="false">+VLOOKUP(B20,[1]RefCCPCuenta!$B$8:$E$43,4,FALSE())</f>
        <v>2922463.56</v>
      </c>
      <c r="G20" s="40" t="n">
        <v>3992127</v>
      </c>
      <c r="H20" s="40" t="n">
        <v>2637317.12</v>
      </c>
      <c r="I20" s="40" t="n">
        <v>2738939.03</v>
      </c>
      <c r="J20" s="40" t="n">
        <v>1161320.26</v>
      </c>
      <c r="K20" s="40" t="n">
        <v>3250776.3</v>
      </c>
      <c r="L20" s="40" t="n">
        <v>3249209.38</v>
      </c>
      <c r="M20" s="40"/>
      <c r="N20" s="40"/>
      <c r="O20" s="40"/>
      <c r="P20" s="40"/>
      <c r="Q20" s="41" t="n">
        <f aca="false">+SUM(E20:P20)</f>
        <v>20676902.65</v>
      </c>
      <c r="R20" s="33"/>
    </row>
    <row r="21" customFormat="false" ht="15" hidden="false" customHeight="false" outlineLevel="0" collapsed="false">
      <c r="B21" s="38" t="s">
        <v>17</v>
      </c>
      <c r="C21" s="39" t="n">
        <v>19500000</v>
      </c>
      <c r="D21" s="39" t="n">
        <v>37697500</v>
      </c>
      <c r="E21" s="40" t="n">
        <v>5339138.77</v>
      </c>
      <c r="F21" s="40" t="n">
        <f aca="false">+VLOOKUP(B21,[1]RefCCPCuenta!$B$8:$E$43,4,FALSE())</f>
        <v>5293150.96</v>
      </c>
      <c r="G21" s="40" t="n">
        <v>177500</v>
      </c>
      <c r="H21" s="40" t="n">
        <v>17577344.4</v>
      </c>
      <c r="I21" s="40" t="n">
        <v>2177500</v>
      </c>
      <c r="J21" s="40" t="n">
        <v>177500</v>
      </c>
      <c r="K21" s="40" t="n">
        <v>4936269.67</v>
      </c>
      <c r="L21" s="40" t="n">
        <v>10920</v>
      </c>
      <c r="M21" s="40"/>
      <c r="N21" s="40"/>
      <c r="O21" s="40"/>
      <c r="P21" s="40"/>
      <c r="Q21" s="41" t="n">
        <f aca="false">+SUM(E21:P21)</f>
        <v>35689323.8</v>
      </c>
      <c r="R21" s="33"/>
    </row>
    <row r="22" customFormat="false" ht="15" hidden="false" customHeight="false" outlineLevel="0" collapsed="false">
      <c r="B22" s="38" t="s">
        <v>18</v>
      </c>
      <c r="C22" s="39" t="n">
        <v>206481551</v>
      </c>
      <c r="D22" s="39" t="n">
        <v>54409061.21</v>
      </c>
      <c r="E22" s="40" t="n">
        <v>21539465.85</v>
      </c>
      <c r="F22" s="40" t="n">
        <f aca="false">+VLOOKUP(B22,[1]RefCCPCuenta!$B$8:$E$43,4,FALSE())</f>
        <v>4717176.81</v>
      </c>
      <c r="G22" s="40" t="n">
        <v>6543609.34</v>
      </c>
      <c r="H22" s="40" t="n">
        <v>21061788.06</v>
      </c>
      <c r="I22" s="40" t="n">
        <v>9687578.88</v>
      </c>
      <c r="J22" s="40" t="n">
        <v>3495194.56</v>
      </c>
      <c r="K22" s="40" t="n">
        <v>26513827.39</v>
      </c>
      <c r="L22" s="40" t="n">
        <v>658860</v>
      </c>
      <c r="M22" s="40"/>
      <c r="N22" s="40"/>
      <c r="O22" s="40"/>
      <c r="P22" s="40"/>
      <c r="Q22" s="41" t="n">
        <f aca="false">+SUM(E22:P22)</f>
        <v>94217500.89</v>
      </c>
      <c r="R22" s="33"/>
    </row>
    <row r="23" customFormat="false" ht="15" hidden="false" customHeight="false" outlineLevel="0" collapsed="false">
      <c r="B23" s="38" t="s">
        <v>19</v>
      </c>
      <c r="C23" s="39" t="n">
        <v>87010000</v>
      </c>
      <c r="D23" s="42" t="n">
        <v>-10140000</v>
      </c>
      <c r="E23" s="40" t="n">
        <v>3780712.55</v>
      </c>
      <c r="F23" s="40" t="n">
        <f aca="false">+VLOOKUP(B23,[1]RefCCPCuenta!$B$8:$E$43,4,FALSE())</f>
        <v>4085413.88</v>
      </c>
      <c r="G23" s="40" t="n">
        <v>6825747.81</v>
      </c>
      <c r="H23" s="40" t="n">
        <v>3367669.13</v>
      </c>
      <c r="I23" s="40" t="n">
        <v>17567406</v>
      </c>
      <c r="J23" s="40" t="n">
        <v>4169556.69</v>
      </c>
      <c r="K23" s="40" t="n">
        <v>17938162.79</v>
      </c>
      <c r="L23" s="40" t="n">
        <v>708105.61</v>
      </c>
      <c r="M23" s="40"/>
      <c r="N23" s="40"/>
      <c r="O23" s="40"/>
      <c r="P23" s="40"/>
      <c r="Q23" s="41" t="n">
        <f aca="false">+SUM(E23:P23)</f>
        <v>58442774.46</v>
      </c>
    </row>
    <row r="24" customFormat="false" ht="15" hidden="false" customHeight="false" outlineLevel="0" collapsed="false">
      <c r="B24" s="38" t="s">
        <v>20</v>
      </c>
      <c r="C24" s="39" t="n">
        <v>30100000</v>
      </c>
      <c r="D24" s="39" t="n">
        <v>3615786</v>
      </c>
      <c r="E24" s="40" t="n">
        <v>2223381.26</v>
      </c>
      <c r="F24" s="40" t="n">
        <f aca="false">+VLOOKUP(B24,[1]RefCCPCuenta!$B$8:$E$43,4,FALSE())</f>
        <v>2163021.57</v>
      </c>
      <c r="G24" s="40" t="n">
        <v>4019472.27</v>
      </c>
      <c r="H24" s="40" t="n">
        <v>3295472.12</v>
      </c>
      <c r="I24" s="40" t="n">
        <v>3978122.87</v>
      </c>
      <c r="J24" s="40" t="n">
        <v>1818742.72</v>
      </c>
      <c r="K24" s="40" t="n">
        <v>1914351.53</v>
      </c>
      <c r="L24" s="40" t="n">
        <v>539486.07</v>
      </c>
      <c r="M24" s="40"/>
      <c r="N24" s="40"/>
      <c r="O24" s="40"/>
      <c r="P24" s="40"/>
      <c r="Q24" s="41" t="n">
        <f aca="false">+SUM(E24:P24)</f>
        <v>19952050.41</v>
      </c>
    </row>
    <row r="25" customFormat="false" ht="15" hidden="false" customHeight="false" outlineLevel="0" collapsed="false">
      <c r="B25" s="38" t="s">
        <v>21</v>
      </c>
      <c r="C25" s="39" t="n">
        <v>223088330</v>
      </c>
      <c r="D25" s="39" t="n">
        <v>89172870.94</v>
      </c>
      <c r="E25" s="40" t="n">
        <v>51874612.37</v>
      </c>
      <c r="F25" s="40" t="n">
        <v>4154944.83</v>
      </c>
      <c r="G25" s="40" t="n">
        <v>8126511.75</v>
      </c>
      <c r="H25" s="33" t="n">
        <v>9345745.41</v>
      </c>
      <c r="I25" s="40" t="n">
        <v>4005163.82</v>
      </c>
      <c r="J25" s="40" t="n">
        <v>58341915.34</v>
      </c>
      <c r="K25" s="40" t="n">
        <v>53368925.73</v>
      </c>
      <c r="L25" s="40" t="n">
        <v>40672531.35</v>
      </c>
      <c r="M25" s="40"/>
      <c r="N25" s="40"/>
      <c r="O25" s="40"/>
      <c r="P25" s="40"/>
      <c r="Q25" s="41" t="n">
        <f aca="false">+SUM(E25:P25)</f>
        <v>229890350.6</v>
      </c>
      <c r="R25" s="33"/>
    </row>
    <row r="26" customFormat="false" ht="15" hidden="false" customHeight="false" outlineLevel="0" collapsed="false">
      <c r="B26" s="38" t="s">
        <v>22</v>
      </c>
      <c r="C26" s="39" t="n">
        <v>49000000</v>
      </c>
      <c r="D26" s="39" t="n">
        <v>9286509.3</v>
      </c>
      <c r="E26" s="40" t="n">
        <v>2305804.96</v>
      </c>
      <c r="F26" s="40" t="n">
        <f aca="false">+VLOOKUP(B26,[1]RefCCPCuenta!$B$8:$E$43,4,FALSE())</f>
        <v>3859023.47</v>
      </c>
      <c r="G26" s="40" t="n">
        <v>2890290.01</v>
      </c>
      <c r="H26" s="40" t="n">
        <v>6388334.49</v>
      </c>
      <c r="I26" s="40" t="n">
        <v>3551199.38</v>
      </c>
      <c r="J26" s="40" t="n">
        <v>4202912.2</v>
      </c>
      <c r="K26" s="40" t="n">
        <v>7301261.8</v>
      </c>
      <c r="L26" s="40" t="n">
        <v>1047428.89</v>
      </c>
      <c r="M26" s="40"/>
      <c r="N26" s="40"/>
      <c r="O26" s="40"/>
      <c r="P26" s="40"/>
      <c r="Q26" s="41" t="n">
        <f aca="false">+SUM(E26:P26)</f>
        <v>31546255.2</v>
      </c>
    </row>
    <row r="27" customFormat="false" ht="15" hidden="false" customHeight="false" outlineLevel="0" collapsed="false">
      <c r="B27" s="34" t="s">
        <v>23</v>
      </c>
      <c r="C27" s="35" t="n">
        <v>559237473</v>
      </c>
      <c r="D27" s="60" t="n">
        <f aca="false">+SUM(D28:D36)</f>
        <v>-47275565.74</v>
      </c>
      <c r="E27" s="36" t="n">
        <f aca="false">+SUM(E28:E36)</f>
        <v>47148828.85</v>
      </c>
      <c r="F27" s="36" t="n">
        <f aca="false">+SUM(F28:F36)</f>
        <v>24869306.61</v>
      </c>
      <c r="G27" s="36" t="n">
        <f aca="false">+SUM(G28:G36)</f>
        <v>13506246.23</v>
      </c>
      <c r="H27" s="36" t="n">
        <f aca="false">+SUM(H28:H36)</f>
        <v>28552662.28</v>
      </c>
      <c r="I27" s="36" t="n">
        <f aca="false">+SUM(I28:I36)</f>
        <v>16148847.81</v>
      </c>
      <c r="J27" s="36" t="n">
        <f aca="false">+SUM(J28:J36)</f>
        <v>26156603.11</v>
      </c>
      <c r="K27" s="36" t="n">
        <f aca="false">+SUM(K28:K36)</f>
        <v>43101756.59</v>
      </c>
      <c r="L27" s="36" t="n">
        <f aca="false">+SUM(L28:L36)</f>
        <v>1495110.04</v>
      </c>
      <c r="M27" s="36"/>
      <c r="N27" s="36" t="n">
        <f aca="false">+SUM(N28:N36)</f>
        <v>0</v>
      </c>
      <c r="O27" s="36" t="n">
        <f aca="false">+SUM(O28:O36)</f>
        <v>0</v>
      </c>
      <c r="P27" s="36" t="n">
        <f aca="false">+SUM(P28:P36)</f>
        <v>0</v>
      </c>
      <c r="Q27" s="37" t="n">
        <f aca="false">+SUM(E27:P27)</f>
        <v>200979361.52</v>
      </c>
    </row>
    <row r="28" customFormat="false" ht="15" hidden="false" customHeight="false" outlineLevel="0" collapsed="false">
      <c r="B28" s="38" t="s">
        <v>24</v>
      </c>
      <c r="C28" s="39" t="n">
        <v>135260000</v>
      </c>
      <c r="D28" s="42" t="n">
        <v>-51828516.2</v>
      </c>
      <c r="E28" s="40" t="n">
        <v>16232736.29</v>
      </c>
      <c r="F28" s="40" t="n">
        <v>17265358.1</v>
      </c>
      <c r="G28" s="40" t="n">
        <v>4005941.36</v>
      </c>
      <c r="H28" s="40" t="n">
        <v>11005638.16</v>
      </c>
      <c r="I28" s="40" t="n">
        <v>134570</v>
      </c>
      <c r="J28" s="40" t="n">
        <v>5644013.28</v>
      </c>
      <c r="K28" s="40" t="n">
        <v>1808864</v>
      </c>
      <c r="L28" s="40" t="n">
        <v>138393.22</v>
      </c>
      <c r="M28" s="40"/>
      <c r="N28" s="40"/>
      <c r="O28" s="40"/>
      <c r="P28" s="40"/>
      <c r="Q28" s="41" t="n">
        <f aca="false">+SUM(E28:P28)</f>
        <v>56235514.41</v>
      </c>
    </row>
    <row r="29" customFormat="false" ht="15" hidden="false" customHeight="false" outlineLevel="0" collapsed="false">
      <c r="B29" s="38" t="s">
        <v>25</v>
      </c>
      <c r="C29" s="39" t="n">
        <v>4260000</v>
      </c>
      <c r="D29" s="39" t="n">
        <v>926774.6</v>
      </c>
      <c r="E29" s="40" t="n">
        <v>0</v>
      </c>
      <c r="F29" s="40" t="n">
        <v>749966.7</v>
      </c>
      <c r="G29" s="40" t="n">
        <v>0</v>
      </c>
      <c r="H29" s="40" t="n">
        <v>0</v>
      </c>
      <c r="I29" s="40" t="n">
        <v>0</v>
      </c>
      <c r="J29" s="40" t="n">
        <v>0</v>
      </c>
      <c r="K29" s="40" t="n">
        <v>208860</v>
      </c>
      <c r="L29" s="40" t="n">
        <v>1040</v>
      </c>
      <c r="M29" s="40"/>
      <c r="N29" s="40"/>
      <c r="O29" s="40"/>
      <c r="P29" s="40"/>
      <c r="Q29" s="41" t="n">
        <f aca="false">+SUM(E29:P29)</f>
        <v>959866.7</v>
      </c>
      <c r="R29" s="33"/>
    </row>
    <row r="30" customFormat="false" ht="15" hidden="false" customHeight="false" outlineLevel="0" collapsed="false">
      <c r="B30" s="38" t="s">
        <v>26</v>
      </c>
      <c r="C30" s="39" t="n">
        <v>3100000</v>
      </c>
      <c r="D30" s="39" t="n">
        <v>954350</v>
      </c>
      <c r="E30" s="39" t="n">
        <v>0</v>
      </c>
      <c r="F30" s="40" t="n">
        <v>0</v>
      </c>
      <c r="G30" s="40" t="n">
        <v>752243.22</v>
      </c>
      <c r="H30" s="40" t="n">
        <v>0</v>
      </c>
      <c r="I30" s="40" t="n">
        <v>562191.74</v>
      </c>
      <c r="J30" s="40" t="n">
        <v>400000</v>
      </c>
      <c r="K30" s="40" t="n">
        <v>0</v>
      </c>
      <c r="L30" s="40" t="n">
        <v>36388.5</v>
      </c>
      <c r="M30" s="40"/>
      <c r="N30" s="40"/>
      <c r="O30" s="40"/>
      <c r="P30" s="40"/>
      <c r="Q30" s="41" t="n">
        <f aca="false">+SUM(E30:P30)</f>
        <v>1750823.46</v>
      </c>
    </row>
    <row r="31" customFormat="false" ht="15" hidden="false" customHeight="false" outlineLevel="0" collapsed="false">
      <c r="B31" s="38" t="s">
        <v>27</v>
      </c>
      <c r="C31" s="39" t="n">
        <v>201341</v>
      </c>
      <c r="D31" s="39" t="n">
        <v>170000</v>
      </c>
      <c r="E31" s="39" t="n">
        <v>0</v>
      </c>
      <c r="F31" s="39" t="n">
        <v>0</v>
      </c>
      <c r="G31" s="40" t="n">
        <v>0</v>
      </c>
      <c r="H31" s="40" t="n">
        <v>0</v>
      </c>
      <c r="I31" s="40" t="n">
        <v>0</v>
      </c>
      <c r="J31" s="40" t="n">
        <v>0</v>
      </c>
      <c r="K31" s="40" t="n">
        <v>0</v>
      </c>
      <c r="L31" s="40" t="n">
        <v>0</v>
      </c>
      <c r="M31" s="40"/>
      <c r="N31" s="40"/>
      <c r="O31" s="40"/>
      <c r="P31" s="40"/>
      <c r="Q31" s="41" t="n">
        <f aca="false">+SUM(E31:P31)</f>
        <v>0</v>
      </c>
    </row>
    <row r="32" customFormat="false" ht="15" hidden="false" customHeight="false" outlineLevel="0" collapsed="false">
      <c r="B32" s="38" t="s">
        <v>28</v>
      </c>
      <c r="C32" s="39" t="n">
        <v>1060000</v>
      </c>
      <c r="D32" s="39" t="n">
        <v>5153190</v>
      </c>
      <c r="E32" s="40" t="n">
        <v>0</v>
      </c>
      <c r="F32" s="40" t="n">
        <v>54752</v>
      </c>
      <c r="G32" s="40" t="n">
        <v>0</v>
      </c>
      <c r="H32" s="40" t="n">
        <v>0</v>
      </c>
      <c r="I32" s="40" t="n">
        <v>433786.88</v>
      </c>
      <c r="J32" s="40" t="n">
        <v>0</v>
      </c>
      <c r="K32" s="40" t="n">
        <v>0</v>
      </c>
      <c r="L32" s="40" t="n">
        <v>39757.14</v>
      </c>
      <c r="M32" s="40"/>
      <c r="N32" s="40"/>
      <c r="O32" s="40"/>
      <c r="P32" s="40"/>
      <c r="Q32" s="41" t="n">
        <f aca="false">+SUM(E32:P32)</f>
        <v>528296.02</v>
      </c>
    </row>
    <row r="33" customFormat="false" ht="15" hidden="false" customHeight="false" outlineLevel="0" collapsed="false">
      <c r="B33" s="38" t="s">
        <v>29</v>
      </c>
      <c r="C33" s="39" t="n">
        <v>279710000</v>
      </c>
      <c r="D33" s="42" t="n">
        <v>-79891225.78</v>
      </c>
      <c r="E33" s="40" t="n">
        <v>28931558.24</v>
      </c>
      <c r="F33" s="40" t="n">
        <v>4705510.44</v>
      </c>
      <c r="G33" s="40" t="n">
        <v>6885296.9</v>
      </c>
      <c r="H33" s="40" t="n">
        <v>3703571.14</v>
      </c>
      <c r="I33" s="40" t="n">
        <v>7374648.14</v>
      </c>
      <c r="J33" s="40" t="n">
        <v>2519656.7</v>
      </c>
      <c r="K33" s="40" t="n">
        <v>16165012.73</v>
      </c>
      <c r="L33" s="40" t="n">
        <v>46302.3</v>
      </c>
      <c r="M33" s="40"/>
      <c r="N33" s="40"/>
      <c r="O33" s="40"/>
      <c r="P33" s="40"/>
      <c r="Q33" s="41" t="n">
        <f aca="false">+SUM(E33:P33)</f>
        <v>70331556.59</v>
      </c>
    </row>
    <row r="34" customFormat="false" ht="15" hidden="false" customHeight="false" outlineLevel="0" collapsed="false">
      <c r="B34" s="38" t="s">
        <v>30</v>
      </c>
      <c r="C34" s="39" t="n">
        <v>72230000</v>
      </c>
      <c r="D34" s="39" t="n">
        <v>63572761.46</v>
      </c>
      <c r="E34" s="40" t="n">
        <v>1763030.62</v>
      </c>
      <c r="F34" s="40" t="n">
        <v>1922302.93</v>
      </c>
      <c r="G34" s="40" t="n">
        <v>1732374.75</v>
      </c>
      <c r="H34" s="40" t="n">
        <v>12467978.59</v>
      </c>
      <c r="I34" s="40" t="n">
        <v>7196770.81</v>
      </c>
      <c r="J34" s="40" t="n">
        <v>6394891.93</v>
      </c>
      <c r="K34" s="40" t="n">
        <v>12793351.44</v>
      </c>
      <c r="L34" s="40" t="n">
        <v>1056339.53</v>
      </c>
      <c r="M34" s="40"/>
      <c r="N34" s="40"/>
      <c r="O34" s="40"/>
      <c r="P34" s="40"/>
      <c r="Q34" s="41" t="n">
        <f aca="false">+SUM(E34:P34)</f>
        <v>45327040.6</v>
      </c>
    </row>
    <row r="35" customFormat="false" ht="15" hidden="false" customHeight="false" outlineLevel="0" collapsed="false">
      <c r="B35" s="38" t="s">
        <v>112</v>
      </c>
      <c r="C35" s="39" t="n">
        <v>0</v>
      </c>
      <c r="D35" s="39" t="n">
        <v>0</v>
      </c>
      <c r="E35" s="39" t="n">
        <v>0</v>
      </c>
      <c r="F35" s="39" t="n">
        <v>0</v>
      </c>
      <c r="G35" s="40" t="n">
        <v>0</v>
      </c>
      <c r="H35" s="40" t="n">
        <v>0</v>
      </c>
      <c r="I35" s="40" t="n">
        <v>0</v>
      </c>
      <c r="J35" s="40" t="n">
        <v>0</v>
      </c>
      <c r="K35" s="40" t="n">
        <v>0</v>
      </c>
      <c r="L35" s="40" t="n">
        <v>0</v>
      </c>
      <c r="M35" s="40"/>
      <c r="N35" s="40"/>
      <c r="O35" s="40"/>
      <c r="P35" s="40"/>
      <c r="Q35" s="41" t="n">
        <f aca="false">+SUM(E35:P35)</f>
        <v>0</v>
      </c>
    </row>
    <row r="36" customFormat="false" ht="15" hidden="false" customHeight="false" outlineLevel="0" collapsed="false">
      <c r="B36" s="38" t="s">
        <v>32</v>
      </c>
      <c r="C36" s="39" t="n">
        <v>63416132</v>
      </c>
      <c r="D36" s="65" t="n">
        <v>13667100.18</v>
      </c>
      <c r="E36" s="40" t="n">
        <v>221503.7</v>
      </c>
      <c r="F36" s="40" t="n">
        <v>171416.44</v>
      </c>
      <c r="G36" s="40" t="n">
        <v>130390</v>
      </c>
      <c r="H36" s="40" t="n">
        <v>1375474.39</v>
      </c>
      <c r="I36" s="40" t="n">
        <v>446880.24</v>
      </c>
      <c r="J36" s="40" t="n">
        <v>11198041.2</v>
      </c>
      <c r="K36" s="40" t="n">
        <v>12125668.42</v>
      </c>
      <c r="L36" s="40" t="n">
        <v>176889.35</v>
      </c>
      <c r="M36" s="40"/>
      <c r="N36" s="40"/>
      <c r="O36" s="40"/>
      <c r="P36" s="40"/>
      <c r="Q36" s="41" t="n">
        <f aca="false">+SUM(E36:P36)</f>
        <v>25846263.74</v>
      </c>
    </row>
    <row r="37" customFormat="false" ht="15" hidden="false" customHeight="false" outlineLevel="0" collapsed="false">
      <c r="B37" s="34" t="s">
        <v>33</v>
      </c>
      <c r="C37" s="35" t="n">
        <v>67063000</v>
      </c>
      <c r="D37" s="36" t="n">
        <f aca="false">+SUM(D38:D45)</f>
        <v>0</v>
      </c>
      <c r="E37" s="36" t="n">
        <f aca="false">+SUM(E38:E45)</f>
        <v>0</v>
      </c>
      <c r="F37" s="36" t="n">
        <f aca="false">+SUM(F38:F45)</f>
        <v>0</v>
      </c>
      <c r="G37" s="36" t="n">
        <f aca="false">+SUM(G38:G45)</f>
        <v>0</v>
      </c>
      <c r="H37" s="36" t="n">
        <f aca="false">+SUM(H38:H45)</f>
        <v>0</v>
      </c>
      <c r="I37" s="36" t="n">
        <f aca="false">+SUM(I38:I45)</f>
        <v>14800750</v>
      </c>
      <c r="J37" s="36" t="n">
        <f aca="false">+SUM(J38:J45)</f>
        <v>4950000</v>
      </c>
      <c r="K37" s="36" t="n">
        <f aca="false">+SUM(K38:K45)</f>
        <v>3750000</v>
      </c>
      <c r="L37" s="36" t="n">
        <f aca="false">+SUM(L38:L45)</f>
        <v>5860750</v>
      </c>
      <c r="M37" s="36"/>
      <c r="N37" s="36" t="n">
        <f aca="false">+SUM(N38:N45)</f>
        <v>0</v>
      </c>
      <c r="O37" s="36" t="n">
        <f aca="false">+SUM(O38:O45)</f>
        <v>0</v>
      </c>
      <c r="P37" s="36" t="n">
        <f aca="false">+SUM(P38:P45)</f>
        <v>0</v>
      </c>
      <c r="Q37" s="37" t="n">
        <f aca="false">+SUM(E37:P37)</f>
        <v>29361500</v>
      </c>
    </row>
    <row r="38" customFormat="false" ht="15" hidden="false" customHeight="false" outlineLevel="0" collapsed="false">
      <c r="B38" s="38" t="s">
        <v>34</v>
      </c>
      <c r="C38" s="39" t="n">
        <v>61863000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40" t="n">
        <v>14800750</v>
      </c>
      <c r="J38" s="40" t="n">
        <v>4950000</v>
      </c>
      <c r="K38" s="39" t="n">
        <v>3750000</v>
      </c>
      <c r="L38" s="40" t="n">
        <v>5860750</v>
      </c>
      <c r="M38" s="40"/>
      <c r="N38" s="40"/>
      <c r="O38" s="40"/>
      <c r="P38" s="40"/>
      <c r="Q38" s="41" t="n">
        <f aca="false">+SUM(E38:P38)</f>
        <v>29361500</v>
      </c>
    </row>
    <row r="39" customFormat="false" ht="15" hidden="false" customHeight="false" outlineLevel="0" collapsed="false">
      <c r="B39" s="38" t="s">
        <v>113</v>
      </c>
      <c r="C39" s="39" t="n">
        <v>5100000</v>
      </c>
      <c r="D39" s="39" t="n">
        <v>0</v>
      </c>
      <c r="E39" s="39" t="n">
        <v>0</v>
      </c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40" t="n">
        <v>0</v>
      </c>
      <c r="M39" s="40"/>
      <c r="N39" s="40"/>
      <c r="O39" s="40"/>
      <c r="P39" s="40"/>
      <c r="Q39" s="41" t="n">
        <f aca="false">+SUM(E39:P39)</f>
        <v>0</v>
      </c>
    </row>
    <row r="40" customFormat="false" ht="15" hidden="false" customHeight="false" outlineLevel="0" collapsed="false">
      <c r="B40" s="38" t="s">
        <v>36</v>
      </c>
      <c r="C40" s="39" t="n">
        <v>0</v>
      </c>
      <c r="D40" s="39" t="n">
        <v>0</v>
      </c>
      <c r="E40" s="39" t="n">
        <v>0</v>
      </c>
      <c r="F40" s="39" t="n">
        <v>0</v>
      </c>
      <c r="G40" s="39" t="n">
        <v>0</v>
      </c>
      <c r="H40" s="39" t="n">
        <v>0</v>
      </c>
      <c r="I40" s="39" t="n">
        <v>0</v>
      </c>
      <c r="J40" s="39" t="n">
        <v>0</v>
      </c>
      <c r="K40" s="39" t="n">
        <v>0</v>
      </c>
      <c r="L40" s="40" t="n">
        <v>0</v>
      </c>
      <c r="M40" s="40"/>
      <c r="N40" s="40"/>
      <c r="O40" s="40"/>
      <c r="P40" s="40"/>
      <c r="Q40" s="41" t="n">
        <f aca="false">+SUM(E40:P40)</f>
        <v>0</v>
      </c>
    </row>
    <row r="41" customFormat="false" ht="15" hidden="false" customHeight="false" outlineLevel="0" collapsed="false">
      <c r="B41" s="38" t="s">
        <v>114</v>
      </c>
      <c r="C41" s="39" t="n">
        <v>0</v>
      </c>
      <c r="D41" s="39" t="n">
        <v>0</v>
      </c>
      <c r="E41" s="39" t="n">
        <v>0</v>
      </c>
      <c r="F41" s="39" t="n">
        <v>0</v>
      </c>
      <c r="G41" s="39" t="n">
        <v>0</v>
      </c>
      <c r="H41" s="39" t="n">
        <v>0</v>
      </c>
      <c r="I41" s="39" t="n">
        <v>0</v>
      </c>
      <c r="J41" s="39" t="n">
        <v>0</v>
      </c>
      <c r="K41" s="39" t="n">
        <v>0</v>
      </c>
      <c r="L41" s="40" t="n">
        <v>0</v>
      </c>
      <c r="M41" s="40"/>
      <c r="N41" s="40"/>
      <c r="O41" s="40"/>
      <c r="P41" s="40"/>
      <c r="Q41" s="41" t="n">
        <f aca="false">+SUM(E41:P41)</f>
        <v>0</v>
      </c>
    </row>
    <row r="42" customFormat="false" ht="15" hidden="false" customHeight="false" outlineLevel="0" collapsed="false">
      <c r="B42" s="38" t="s">
        <v>115</v>
      </c>
      <c r="C42" s="39" t="n">
        <v>0</v>
      </c>
      <c r="D42" s="39" t="n">
        <v>0</v>
      </c>
      <c r="E42" s="39" t="n">
        <v>0</v>
      </c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40" t="n">
        <v>0</v>
      </c>
      <c r="M42" s="40"/>
      <c r="N42" s="40"/>
      <c r="O42" s="40"/>
      <c r="P42" s="40"/>
      <c r="Q42" s="41" t="n">
        <f aca="false">+SUM(E42:P42)</f>
        <v>0</v>
      </c>
    </row>
    <row r="43" customFormat="false" ht="15" hidden="false" customHeight="false" outlineLevel="0" collapsed="false">
      <c r="B43" s="38" t="s">
        <v>39</v>
      </c>
      <c r="C43" s="39" t="n">
        <v>0</v>
      </c>
      <c r="D43" s="39" t="n">
        <v>0</v>
      </c>
      <c r="E43" s="39" t="n">
        <v>0</v>
      </c>
      <c r="F43" s="39" t="n">
        <v>0</v>
      </c>
      <c r="G43" s="39" t="n">
        <v>0</v>
      </c>
      <c r="H43" s="39" t="n">
        <v>0</v>
      </c>
      <c r="I43" s="39" t="n">
        <v>0</v>
      </c>
      <c r="J43" s="39" t="n">
        <v>0</v>
      </c>
      <c r="K43" s="39" t="n">
        <v>0</v>
      </c>
      <c r="L43" s="40" t="n">
        <v>0</v>
      </c>
      <c r="M43" s="40"/>
      <c r="N43" s="40"/>
      <c r="O43" s="40"/>
      <c r="P43" s="40"/>
      <c r="Q43" s="41" t="n">
        <f aca="false">+SUM(E43:P43)</f>
        <v>0</v>
      </c>
    </row>
    <row r="44" customFormat="false" ht="15" hidden="false" customHeight="false" outlineLevel="0" collapsed="false">
      <c r="B44" s="38" t="s">
        <v>40</v>
      </c>
      <c r="C44" s="39" t="n">
        <v>100000</v>
      </c>
      <c r="D44" s="39" t="n">
        <v>0</v>
      </c>
      <c r="E44" s="39" t="n">
        <v>0</v>
      </c>
      <c r="F44" s="39" t="n">
        <v>0</v>
      </c>
      <c r="G44" s="39" t="n">
        <v>0</v>
      </c>
      <c r="H44" s="39" t="n">
        <v>0</v>
      </c>
      <c r="I44" s="39" t="n">
        <v>0</v>
      </c>
      <c r="J44" s="39" t="n">
        <v>0</v>
      </c>
      <c r="K44" s="39" t="n">
        <v>0</v>
      </c>
      <c r="L44" s="40" t="n">
        <v>0</v>
      </c>
      <c r="M44" s="40"/>
      <c r="N44" s="40"/>
      <c r="O44" s="40"/>
      <c r="P44" s="40"/>
      <c r="Q44" s="41" t="n">
        <f aca="false">+SUM(E44:P44)</f>
        <v>0</v>
      </c>
    </row>
    <row r="45" customFormat="false" ht="15" hidden="false" customHeight="false" outlineLevel="0" collapsed="false">
      <c r="B45" s="38" t="s">
        <v>116</v>
      </c>
      <c r="C45" s="39" t="n">
        <v>0</v>
      </c>
      <c r="D45" s="39" t="n">
        <v>0</v>
      </c>
      <c r="E45" s="39" t="n">
        <v>0</v>
      </c>
      <c r="F45" s="39" t="n">
        <v>0</v>
      </c>
      <c r="G45" s="39" t="n">
        <v>0</v>
      </c>
      <c r="H45" s="39" t="n">
        <v>0</v>
      </c>
      <c r="I45" s="39" t="n">
        <v>0</v>
      </c>
      <c r="J45" s="39" t="n">
        <v>0</v>
      </c>
      <c r="K45" s="39" t="n">
        <v>0</v>
      </c>
      <c r="L45" s="40" t="n">
        <v>0</v>
      </c>
      <c r="M45" s="40"/>
      <c r="N45" s="40"/>
      <c r="O45" s="40"/>
      <c r="P45" s="40"/>
      <c r="Q45" s="41" t="n">
        <f aca="false">+SUM(E45:P45)</f>
        <v>0</v>
      </c>
    </row>
    <row r="46" customFormat="false" ht="15" hidden="false" customHeight="false" outlineLevel="0" collapsed="false">
      <c r="B46" s="34" t="s">
        <v>42</v>
      </c>
      <c r="C46" s="35" t="n">
        <v>891107444</v>
      </c>
      <c r="D46" s="60" t="n">
        <f aca="false">+SUM(D47:D53)</f>
        <v>-321087444</v>
      </c>
      <c r="E46" s="36" t="n">
        <f aca="false">+SUM(E47:E53)</f>
        <v>0</v>
      </c>
      <c r="F46" s="36" t="n">
        <f aca="false">+SUM(F47:F53)</f>
        <v>0</v>
      </c>
      <c r="G46" s="36" t="n">
        <f aca="false">+SUM(G47:G53)</f>
        <v>0</v>
      </c>
      <c r="H46" s="36" t="n">
        <f aca="false">+SUM(H47:H53)</f>
        <v>0</v>
      </c>
      <c r="I46" s="36" t="n">
        <f aca="false">+SUM(I47:I53)</f>
        <v>0</v>
      </c>
      <c r="J46" s="36" t="n">
        <f aca="false">+SUM(J47:J53)</f>
        <v>570000000</v>
      </c>
      <c r="K46" s="36" t="n">
        <f aca="false">+SUM(K47:K53)</f>
        <v>0</v>
      </c>
      <c r="L46" s="36" t="n">
        <f aca="false">+SUM(L47:L53)</f>
        <v>0</v>
      </c>
      <c r="M46" s="36"/>
      <c r="N46" s="36" t="n">
        <f aca="false">+SUM(N47:N53)</f>
        <v>0</v>
      </c>
      <c r="O46" s="36" t="n">
        <f aca="false">+SUM(O47:O53)</f>
        <v>0</v>
      </c>
      <c r="P46" s="36" t="n">
        <f aca="false">+SUM(P47:P53)</f>
        <v>0</v>
      </c>
      <c r="Q46" s="36" t="n">
        <f aca="false">+SUM(E46:P46)</f>
        <v>570000000</v>
      </c>
    </row>
    <row r="47" customFormat="false" ht="15" hidden="false" customHeight="false" outlineLevel="0" collapsed="false">
      <c r="B47" s="38" t="s">
        <v>117</v>
      </c>
      <c r="C47" s="39" t="n">
        <v>10000</v>
      </c>
      <c r="D47" s="39"/>
      <c r="E47" s="39" t="n">
        <v>0</v>
      </c>
      <c r="F47" s="39" t="n">
        <v>0</v>
      </c>
      <c r="G47" s="39" t="n">
        <v>0</v>
      </c>
      <c r="H47" s="39" t="n">
        <v>0</v>
      </c>
      <c r="I47" s="39" t="n">
        <v>0</v>
      </c>
      <c r="J47" s="39" t="n">
        <v>0</v>
      </c>
      <c r="K47" s="39" t="n">
        <v>0</v>
      </c>
      <c r="L47" s="40" t="n">
        <v>0</v>
      </c>
      <c r="M47" s="40"/>
      <c r="N47" s="38"/>
      <c r="O47" s="39"/>
      <c r="P47" s="39"/>
      <c r="Q47" s="40" t="n">
        <f aca="false">+SUM(E47:P47)</f>
        <v>0</v>
      </c>
    </row>
    <row r="48" customFormat="false" ht="15" hidden="false" customHeight="false" outlineLevel="0" collapsed="false">
      <c r="B48" s="38" t="s">
        <v>44</v>
      </c>
      <c r="C48" s="39" t="n">
        <v>0</v>
      </c>
      <c r="D48" s="39"/>
      <c r="E48" s="39" t="n">
        <v>0</v>
      </c>
      <c r="F48" s="39" t="n">
        <v>0</v>
      </c>
      <c r="G48" s="39" t="n">
        <v>0</v>
      </c>
      <c r="H48" s="39" t="n">
        <v>0</v>
      </c>
      <c r="I48" s="39" t="n">
        <v>0</v>
      </c>
      <c r="J48" s="39" t="n">
        <v>0</v>
      </c>
      <c r="K48" s="39" t="n">
        <v>0</v>
      </c>
      <c r="L48" s="40" t="n">
        <v>0</v>
      </c>
      <c r="M48" s="40"/>
      <c r="N48" s="38"/>
      <c r="O48" s="39"/>
      <c r="P48" s="39"/>
      <c r="Q48" s="40" t="n">
        <f aca="false">+SUM(E48:P48)</f>
        <v>0</v>
      </c>
    </row>
    <row r="49" customFormat="false" ht="15" hidden="false" customHeight="false" outlineLevel="0" collapsed="false">
      <c r="B49" s="38" t="s">
        <v>45</v>
      </c>
      <c r="C49" s="39" t="n">
        <v>0</v>
      </c>
      <c r="D49" s="39"/>
      <c r="E49" s="39" t="n">
        <v>0</v>
      </c>
      <c r="F49" s="39" t="n">
        <v>0</v>
      </c>
      <c r="G49" s="39" t="n">
        <v>0</v>
      </c>
      <c r="H49" s="39" t="n">
        <v>0</v>
      </c>
      <c r="I49" s="39" t="n">
        <v>0</v>
      </c>
      <c r="J49" s="39" t="n">
        <v>0</v>
      </c>
      <c r="K49" s="39" t="n">
        <v>0</v>
      </c>
      <c r="L49" s="40" t="n">
        <v>0</v>
      </c>
      <c r="M49" s="40"/>
      <c r="N49" s="38"/>
      <c r="O49" s="39"/>
      <c r="P49" s="39"/>
      <c r="Q49" s="40" t="n">
        <f aca="false">+SUM(E49:P49)</f>
        <v>0</v>
      </c>
    </row>
    <row r="50" customFormat="false" ht="15" hidden="false" customHeight="false" outlineLevel="0" collapsed="false">
      <c r="B50" s="38" t="s">
        <v>46</v>
      </c>
      <c r="C50" s="39" t="n">
        <v>891097444</v>
      </c>
      <c r="D50" s="42" t="n">
        <v>-321087444</v>
      </c>
      <c r="E50" s="39" t="n">
        <v>0</v>
      </c>
      <c r="F50" s="39" t="n">
        <v>0</v>
      </c>
      <c r="G50" s="39" t="n">
        <v>0</v>
      </c>
      <c r="H50" s="39" t="n">
        <v>0</v>
      </c>
      <c r="I50" s="40" t="n">
        <f aca="false">+VLOOKUP(B50,[2]RefCCPCuenta!$B$8:$H$45,7,FALSE())</f>
        <v>0</v>
      </c>
      <c r="J50" s="40" t="n">
        <v>570000000</v>
      </c>
      <c r="K50" s="39" t="n">
        <v>0</v>
      </c>
      <c r="L50" s="40" t="n">
        <v>0</v>
      </c>
      <c r="M50" s="40"/>
      <c r="N50" s="38"/>
      <c r="O50" s="39"/>
      <c r="P50" s="39"/>
      <c r="Q50" s="40" t="n">
        <f aca="false">+SUM(E50:P50)</f>
        <v>570000000</v>
      </c>
    </row>
    <row r="51" customFormat="false" ht="15" hidden="false" customHeight="false" outlineLevel="0" collapsed="false">
      <c r="B51" s="38" t="s">
        <v>118</v>
      </c>
      <c r="C51" s="39" t="n">
        <v>0</v>
      </c>
      <c r="D51" s="39"/>
      <c r="E51" s="39" t="n">
        <v>0</v>
      </c>
      <c r="F51" s="39" t="n">
        <v>0</v>
      </c>
      <c r="G51" s="39" t="n">
        <v>0</v>
      </c>
      <c r="H51" s="39" t="n">
        <v>0</v>
      </c>
      <c r="I51" s="39" t="n">
        <v>0</v>
      </c>
      <c r="J51" s="39" t="n">
        <v>0</v>
      </c>
      <c r="K51" s="39" t="n">
        <v>0</v>
      </c>
      <c r="L51" s="40" t="n">
        <v>0</v>
      </c>
      <c r="M51" s="40"/>
      <c r="N51" s="38"/>
      <c r="O51" s="39"/>
      <c r="P51" s="39"/>
      <c r="Q51" s="40" t="n">
        <f aca="false">+SUM(E51:P51)</f>
        <v>0</v>
      </c>
    </row>
    <row r="52" customFormat="false" ht="15" hidden="false" customHeight="false" outlineLevel="0" collapsed="false">
      <c r="B52" s="38" t="s">
        <v>48</v>
      </c>
      <c r="C52" s="39" t="n">
        <v>0</v>
      </c>
      <c r="D52" s="39"/>
      <c r="E52" s="39" t="n">
        <v>0</v>
      </c>
      <c r="F52" s="39" t="n">
        <v>0</v>
      </c>
      <c r="G52" s="39" t="n">
        <v>0</v>
      </c>
      <c r="H52" s="39" t="n">
        <v>0</v>
      </c>
      <c r="I52" s="39" t="n">
        <v>0</v>
      </c>
      <c r="J52" s="39" t="n">
        <v>0</v>
      </c>
      <c r="K52" s="39" t="n">
        <v>0</v>
      </c>
      <c r="L52" s="40" t="n">
        <v>0</v>
      </c>
      <c r="M52" s="40"/>
      <c r="N52" s="38"/>
      <c r="O52" s="39"/>
      <c r="P52" s="39"/>
      <c r="Q52" s="40" t="n">
        <f aca="false">+SUM(E52:P52)</f>
        <v>0</v>
      </c>
    </row>
    <row r="53" customFormat="false" ht="15" hidden="false" customHeight="false" outlineLevel="0" collapsed="false">
      <c r="B53" s="38" t="s">
        <v>119</v>
      </c>
      <c r="C53" s="39" t="n">
        <v>0</v>
      </c>
      <c r="D53" s="39"/>
      <c r="E53" s="39" t="n">
        <v>0</v>
      </c>
      <c r="F53" s="39" t="n">
        <v>0</v>
      </c>
      <c r="G53" s="39" t="n">
        <v>0</v>
      </c>
      <c r="H53" s="39" t="n">
        <v>0</v>
      </c>
      <c r="I53" s="39" t="n">
        <v>0</v>
      </c>
      <c r="J53" s="39" t="n">
        <v>0</v>
      </c>
      <c r="K53" s="39" t="n">
        <v>0</v>
      </c>
      <c r="L53" s="40" t="n">
        <v>0</v>
      </c>
      <c r="M53" s="40"/>
      <c r="N53" s="38"/>
      <c r="O53" s="39"/>
      <c r="P53" s="39"/>
      <c r="Q53" s="40" t="n">
        <f aca="false">+SUM(E53:P53)</f>
        <v>0</v>
      </c>
    </row>
    <row r="54" customFormat="false" ht="15" hidden="false" customHeight="false" outlineLevel="0" collapsed="false">
      <c r="B54" s="34" t="s">
        <v>50</v>
      </c>
      <c r="C54" s="35" t="n">
        <v>1806102261</v>
      </c>
      <c r="D54" s="36" t="n">
        <f aca="false">+SUM(D55:D63)</f>
        <v>339860122.8</v>
      </c>
      <c r="E54" s="36" t="n">
        <f aca="false">+SUM(E55:E63)</f>
        <v>96013150.33</v>
      </c>
      <c r="F54" s="36" t="n">
        <f aca="false">+SUM(F55:F63)</f>
        <v>417858077.28</v>
      </c>
      <c r="G54" s="36" t="n">
        <f aca="false">+SUM(G55:G63)</f>
        <v>130926851.33</v>
      </c>
      <c r="H54" s="36" t="n">
        <f aca="false">+SUM(H55:H63)</f>
        <v>30469605.62</v>
      </c>
      <c r="I54" s="36" t="n">
        <f aca="false">+SUM(I55:I63)</f>
        <v>430535819.97</v>
      </c>
      <c r="J54" s="36" t="n">
        <f aca="false">+SUM(J55:J63)</f>
        <v>51272961.39</v>
      </c>
      <c r="K54" s="36" t="n">
        <f aca="false">+SUM(K55:K63)</f>
        <v>160454927.86</v>
      </c>
      <c r="L54" s="36" t="n">
        <f aca="false">+SUM(L55:L63)</f>
        <v>122991332.55</v>
      </c>
      <c r="M54" s="36"/>
      <c r="N54" s="36" t="n">
        <f aca="false">+SUM(N55:N63)</f>
        <v>0</v>
      </c>
      <c r="O54" s="36" t="n">
        <f aca="false">+SUM(O55:O63)</f>
        <v>0</v>
      </c>
      <c r="P54" s="36" t="n">
        <f aca="false">+SUM(P55:P63)</f>
        <v>0</v>
      </c>
      <c r="Q54" s="36" t="n">
        <f aca="false">+SUM(E54:P54)</f>
        <v>1440522726.33</v>
      </c>
    </row>
    <row r="55" customFormat="false" ht="15" hidden="false" customHeight="false" outlineLevel="0" collapsed="false">
      <c r="B55" s="38" t="s">
        <v>51</v>
      </c>
      <c r="C55" s="39" t="n">
        <v>530138974</v>
      </c>
      <c r="D55" s="42" t="n">
        <v>-246739489.9</v>
      </c>
      <c r="E55" s="40" t="n">
        <v>5989946.29</v>
      </c>
      <c r="F55" s="40" t="n">
        <v>45647601.03</v>
      </c>
      <c r="G55" s="40" t="n">
        <v>3457055.48</v>
      </c>
      <c r="H55" s="40" t="n">
        <v>4940301</v>
      </c>
      <c r="I55" s="40" t="n">
        <v>8342764.31</v>
      </c>
      <c r="J55" s="40" t="n">
        <v>5603599.04</v>
      </c>
      <c r="K55" s="40" t="n">
        <v>24970606.05</v>
      </c>
      <c r="L55" s="40" t="n">
        <v>4641611.03</v>
      </c>
      <c r="M55" s="39"/>
      <c r="N55" s="38"/>
      <c r="O55" s="39"/>
      <c r="P55" s="39"/>
      <c r="Q55" s="40" t="n">
        <f aca="false">+SUM(E55:P55)</f>
        <v>103593484.23</v>
      </c>
    </row>
    <row r="56" customFormat="false" ht="15" hidden="false" customHeight="false" outlineLevel="0" collapsed="false">
      <c r="B56" s="38" t="s">
        <v>52</v>
      </c>
      <c r="C56" s="39" t="n">
        <v>5318259</v>
      </c>
      <c r="D56" s="42" t="n">
        <v>-491759</v>
      </c>
      <c r="E56" s="40" t="n">
        <v>0</v>
      </c>
      <c r="F56" s="40" t="n">
        <v>0</v>
      </c>
      <c r="G56" s="40" t="n">
        <v>0</v>
      </c>
      <c r="H56" s="40" t="n">
        <v>0</v>
      </c>
      <c r="I56" s="40" t="n">
        <v>1368800</v>
      </c>
      <c r="J56" s="40" t="n">
        <v>0</v>
      </c>
      <c r="K56" s="40" t="n">
        <v>0</v>
      </c>
      <c r="L56" s="40" t="n">
        <v>0</v>
      </c>
      <c r="M56" s="40"/>
      <c r="N56" s="38"/>
      <c r="O56" s="39"/>
      <c r="P56" s="39"/>
      <c r="Q56" s="40" t="n">
        <f aca="false">+SUM(E56:P56)</f>
        <v>1368800</v>
      </c>
    </row>
    <row r="57" customFormat="false" ht="15" hidden="false" customHeight="false" outlineLevel="0" collapsed="false">
      <c r="B57" s="38" t="s">
        <v>53</v>
      </c>
      <c r="C57" s="39" t="n">
        <v>1091092391</v>
      </c>
      <c r="D57" s="39" t="n">
        <v>439664407.91</v>
      </c>
      <c r="E57" s="40" t="n">
        <v>79221589.44</v>
      </c>
      <c r="F57" s="40" t="n">
        <v>367210476.25</v>
      </c>
      <c r="G57" s="40" t="n">
        <v>45794435.85</v>
      </c>
      <c r="H57" s="40" t="n">
        <v>0</v>
      </c>
      <c r="I57" s="40" t="n">
        <v>401117424.2</v>
      </c>
      <c r="J57" s="40" t="n">
        <v>45061801.59</v>
      </c>
      <c r="K57" s="40" t="n">
        <v>118295671.28</v>
      </c>
      <c r="L57" s="40" t="n">
        <v>121918329.37</v>
      </c>
      <c r="M57" s="39"/>
      <c r="N57" s="38"/>
      <c r="O57" s="39"/>
      <c r="P57" s="39"/>
      <c r="Q57" s="40" t="n">
        <f aca="false">+SUM(E57:P57)</f>
        <v>1178619727.98</v>
      </c>
    </row>
    <row r="58" customFormat="false" ht="15" hidden="false" customHeight="false" outlineLevel="0" collapsed="false">
      <c r="B58" s="38" t="s">
        <v>54</v>
      </c>
      <c r="C58" s="39" t="n">
        <v>730000</v>
      </c>
      <c r="D58" s="39" t="n">
        <v>105933164.04</v>
      </c>
      <c r="E58" s="40" t="n">
        <v>35164</v>
      </c>
      <c r="F58" s="40" t="n">
        <v>0</v>
      </c>
      <c r="G58" s="40" t="n">
        <v>81616860</v>
      </c>
      <c r="H58" s="40" t="n">
        <v>8059690</v>
      </c>
      <c r="I58" s="40" t="n">
        <v>6951000</v>
      </c>
      <c r="J58" s="40" t="n">
        <v>0</v>
      </c>
      <c r="K58" s="40" t="n">
        <v>1260000</v>
      </c>
      <c r="L58" s="40" t="n">
        <v>0</v>
      </c>
      <c r="M58" s="39"/>
      <c r="N58" s="38"/>
      <c r="O58" s="39"/>
      <c r="P58" s="39"/>
      <c r="Q58" s="40" t="n">
        <f aca="false">+SUM(E58:P58)</f>
        <v>97922714</v>
      </c>
    </row>
    <row r="59" customFormat="false" ht="15" hidden="false" customHeight="false" outlineLevel="0" collapsed="false">
      <c r="B59" s="38" t="s">
        <v>55</v>
      </c>
      <c r="C59" s="39" t="n">
        <v>66822637</v>
      </c>
      <c r="D59" s="39" t="n">
        <v>84336823.75</v>
      </c>
      <c r="E59" s="39" t="n">
        <v>0</v>
      </c>
      <c r="F59" s="40" t="n">
        <v>5000000</v>
      </c>
      <c r="G59" s="40" t="n">
        <v>0</v>
      </c>
      <c r="H59" s="40" t="n">
        <v>14105483.7</v>
      </c>
      <c r="I59" s="40" t="n">
        <v>12755831.46</v>
      </c>
      <c r="J59" s="40" t="n">
        <v>607560.76</v>
      </c>
      <c r="K59" s="40" t="n">
        <v>5392043.04</v>
      </c>
      <c r="L59" s="40" t="n">
        <v>-3568607.85</v>
      </c>
      <c r="M59" s="39"/>
      <c r="N59" s="38"/>
      <c r="O59" s="39"/>
      <c r="P59" s="39"/>
      <c r="Q59" s="40" t="n">
        <f aca="false">+SUM(E59:P59)</f>
        <v>34292311.11</v>
      </c>
    </row>
    <row r="60" customFormat="false" ht="15" hidden="false" customHeight="false" outlineLevel="0" collapsed="false">
      <c r="B60" s="38" t="s">
        <v>56</v>
      </c>
      <c r="C60" s="39" t="n">
        <v>2000000</v>
      </c>
      <c r="D60" s="39" t="n">
        <v>21366451</v>
      </c>
      <c r="E60" s="40" t="n">
        <v>10766450.6</v>
      </c>
      <c r="F60" s="40" t="n">
        <v>0</v>
      </c>
      <c r="G60" s="40" t="n">
        <v>0</v>
      </c>
      <c r="H60" s="40" t="n">
        <v>1335117.2</v>
      </c>
      <c r="I60" s="40" t="n">
        <v>0</v>
      </c>
      <c r="J60" s="40" t="n">
        <v>0</v>
      </c>
      <c r="K60" s="40" t="n">
        <v>4514459.79</v>
      </c>
      <c r="L60" s="40" t="n">
        <v>0</v>
      </c>
      <c r="M60" s="40"/>
      <c r="N60" s="38"/>
      <c r="O60" s="39"/>
      <c r="P60" s="39"/>
      <c r="Q60" s="40" t="n">
        <f aca="false">+SUM(E60:P60)</f>
        <v>16616027.59</v>
      </c>
    </row>
    <row r="61" customFormat="false" ht="15" hidden="false" customHeight="false" outlineLevel="0" collapsed="false">
      <c r="B61" s="38" t="s">
        <v>120</v>
      </c>
      <c r="C61" s="39" t="n">
        <v>0</v>
      </c>
      <c r="D61" s="39" t="n">
        <v>0</v>
      </c>
      <c r="E61" s="39" t="n">
        <v>0</v>
      </c>
      <c r="F61" s="39" t="n">
        <v>0</v>
      </c>
      <c r="G61" s="40" t="n">
        <v>0</v>
      </c>
      <c r="H61" s="40" t="n">
        <v>0</v>
      </c>
      <c r="I61" s="40" t="n">
        <v>0</v>
      </c>
      <c r="J61" s="40" t="n">
        <v>0</v>
      </c>
      <c r="K61" s="40" t="n">
        <v>0</v>
      </c>
      <c r="L61" s="40" t="n">
        <v>0</v>
      </c>
      <c r="M61" s="40"/>
      <c r="N61" s="38"/>
      <c r="O61" s="39"/>
      <c r="P61" s="39"/>
      <c r="Q61" s="40" t="n">
        <f aca="false">+SUM(E61:P61)</f>
        <v>0</v>
      </c>
    </row>
    <row r="62" customFormat="false" ht="15" hidden="false" customHeight="false" outlineLevel="0" collapsed="false">
      <c r="B62" s="38" t="s">
        <v>58</v>
      </c>
      <c r="C62" s="39" t="n">
        <v>30000000</v>
      </c>
      <c r="D62" s="39" t="n">
        <v>-7706500</v>
      </c>
      <c r="E62" s="40" t="n">
        <v>0</v>
      </c>
      <c r="F62" s="40" t="n">
        <v>0</v>
      </c>
      <c r="G62" s="40" t="n">
        <v>58500</v>
      </c>
      <c r="H62" s="40" t="n">
        <v>0</v>
      </c>
      <c r="I62" s="40" t="n">
        <v>0</v>
      </c>
      <c r="J62" s="40" t="n">
        <v>0</v>
      </c>
      <c r="K62" s="40" t="n">
        <v>0</v>
      </c>
      <c r="L62" s="40" t="n">
        <v>0</v>
      </c>
      <c r="M62" s="40"/>
      <c r="N62" s="38"/>
      <c r="O62" s="39"/>
      <c r="P62" s="39"/>
      <c r="Q62" s="40" t="n">
        <f aca="false">+SUM(E62:P62)</f>
        <v>58500</v>
      </c>
    </row>
    <row r="63" customFormat="false" ht="15" hidden="false" customHeight="false" outlineLevel="0" collapsed="false">
      <c r="B63" s="38" t="s">
        <v>59</v>
      </c>
      <c r="C63" s="39" t="n">
        <v>80000000</v>
      </c>
      <c r="D63" s="42" t="n">
        <v>-56502975</v>
      </c>
      <c r="E63" s="39" t="n">
        <v>0</v>
      </c>
      <c r="F63" s="40" t="n">
        <v>0</v>
      </c>
      <c r="G63" s="40" t="n">
        <v>0</v>
      </c>
      <c r="H63" s="40" t="n">
        <v>2029013.72</v>
      </c>
      <c r="I63" s="40" t="n">
        <v>0</v>
      </c>
      <c r="J63" s="40" t="n">
        <v>0</v>
      </c>
      <c r="K63" s="40" t="n">
        <v>6022147.7</v>
      </c>
      <c r="L63" s="40" t="n">
        <v>0</v>
      </c>
      <c r="M63" s="39"/>
      <c r="N63" s="38"/>
      <c r="O63" s="39"/>
      <c r="P63" s="39"/>
      <c r="Q63" s="40" t="n">
        <f aca="false">+SUM(E63:P63)</f>
        <v>8051161.42</v>
      </c>
    </row>
    <row r="64" customFormat="false" ht="15" hidden="false" customHeight="false" outlineLevel="0" collapsed="false">
      <c r="B64" s="34" t="s">
        <v>60</v>
      </c>
      <c r="C64" s="35" t="n">
        <v>11125013810</v>
      </c>
      <c r="D64" s="60" t="n">
        <f aca="false">+SUM(D65:D68)</f>
        <v>-526278998.47</v>
      </c>
      <c r="E64" s="36" t="n">
        <f aca="false">+SUM(E65:E68)</f>
        <v>219386435.25</v>
      </c>
      <c r="F64" s="36" t="n">
        <f aca="false">+SUM(F65:F68)</f>
        <v>406752098.09</v>
      </c>
      <c r="G64" s="36" t="n">
        <f aca="false">+SUM(G65:G68)</f>
        <v>749003531.54</v>
      </c>
      <c r="H64" s="36" t="n">
        <f aca="false">+SUM(H65:H68)</f>
        <v>962814687.59</v>
      </c>
      <c r="I64" s="36" t="n">
        <f aca="false">+SUM(I65:I68)</f>
        <v>902184848.28</v>
      </c>
      <c r="J64" s="36" t="n">
        <f aca="false">+SUM(J65:J68)</f>
        <v>2053584482.52</v>
      </c>
      <c r="K64" s="36" t="n">
        <f aca="false">+SUM(K65:K68)</f>
        <v>2523525772.21</v>
      </c>
      <c r="L64" s="36" t="n">
        <f aca="false">+SUM(L65:L68)</f>
        <v>522337464.82</v>
      </c>
      <c r="M64" s="36"/>
      <c r="N64" s="34"/>
      <c r="O64" s="35"/>
      <c r="P64" s="35"/>
      <c r="Q64" s="36" t="n">
        <f aca="false">+SUM(E64:P64)</f>
        <v>8339589320.3</v>
      </c>
    </row>
    <row r="65" customFormat="false" ht="15" hidden="false" customHeight="false" outlineLevel="0" collapsed="false">
      <c r="B65" s="38" t="s">
        <v>61</v>
      </c>
      <c r="C65" s="39" t="n">
        <v>9390660798</v>
      </c>
      <c r="D65" s="42" t="n">
        <v>-1358340737.8</v>
      </c>
      <c r="E65" s="40" t="n">
        <v>205686161.65</v>
      </c>
      <c r="F65" s="40" t="n">
        <v>406752098.09</v>
      </c>
      <c r="G65" s="40" t="n">
        <v>407560629.94</v>
      </c>
      <c r="H65" s="33" t="n">
        <v>874055969.99</v>
      </c>
      <c r="I65" s="40" t="n">
        <v>556593748.29</v>
      </c>
      <c r="J65" s="40" t="n">
        <v>1178768864.25</v>
      </c>
      <c r="K65" s="40" t="n">
        <v>2048414512.34</v>
      </c>
      <c r="L65" s="40" t="n">
        <v>433367136.09</v>
      </c>
      <c r="M65" s="39"/>
      <c r="N65" s="38"/>
      <c r="O65" s="39"/>
      <c r="P65" s="39"/>
      <c r="Q65" s="40" t="n">
        <f aca="false">+SUM(E65:P65)</f>
        <v>6111199120.64</v>
      </c>
      <c r="R65" s="33"/>
      <c r="S65" s="33"/>
    </row>
    <row r="66" customFormat="false" ht="15" hidden="false" customHeight="false" outlineLevel="0" collapsed="false">
      <c r="B66" s="38" t="s">
        <v>62</v>
      </c>
      <c r="C66" s="39" t="n">
        <v>1734353012</v>
      </c>
      <c r="D66" s="39" t="n">
        <v>832061739.33</v>
      </c>
      <c r="E66" s="40" t="n">
        <v>13700273.6</v>
      </c>
      <c r="F66" s="40" t="n">
        <f aca="false">+VLOOKUP(B66,[1]RefCCPCuenta!$B$8:$E$43,4,FALSE())</f>
        <v>0</v>
      </c>
      <c r="G66" s="40" t="n">
        <v>341442901.6</v>
      </c>
      <c r="H66" s="40" t="n">
        <v>88758717.6</v>
      </c>
      <c r="I66" s="40" t="n">
        <v>345591099.99</v>
      </c>
      <c r="J66" s="40" t="n">
        <v>874815618.27</v>
      </c>
      <c r="K66" s="40" t="n">
        <v>475111259.87</v>
      </c>
      <c r="L66" s="40" t="n">
        <v>88970328.73</v>
      </c>
      <c r="M66" s="39"/>
      <c r="N66" s="38"/>
      <c r="O66" s="39"/>
      <c r="P66" s="39"/>
      <c r="Q66" s="40" t="n">
        <f aca="false">+SUM(E66:P66)</f>
        <v>2228390199.66</v>
      </c>
    </row>
    <row r="67" customFormat="false" ht="15" hidden="false" customHeight="false" outlineLevel="0" collapsed="false">
      <c r="B67" s="38" t="s">
        <v>121</v>
      </c>
      <c r="C67" s="39" t="n">
        <v>0</v>
      </c>
      <c r="D67" s="39" t="n">
        <v>0</v>
      </c>
      <c r="E67" s="39" t="n">
        <v>0</v>
      </c>
      <c r="F67" s="39" t="n">
        <v>0</v>
      </c>
      <c r="G67" s="40" t="n">
        <v>0</v>
      </c>
      <c r="H67" s="40" t="n">
        <v>0</v>
      </c>
      <c r="I67" s="40" t="n">
        <v>0</v>
      </c>
      <c r="J67" s="40" t="n">
        <v>0</v>
      </c>
      <c r="K67" s="40" t="n">
        <v>0</v>
      </c>
      <c r="L67" s="40" t="n">
        <v>0</v>
      </c>
      <c r="M67" s="40"/>
      <c r="N67" s="38"/>
      <c r="O67" s="39"/>
      <c r="P67" s="39"/>
      <c r="Q67" s="40" t="n">
        <f aca="false">+SUM(E67:P67)</f>
        <v>0</v>
      </c>
    </row>
    <row r="68" customFormat="false" ht="26.95" hidden="false" customHeight="false" outlineLevel="0" collapsed="false">
      <c r="B68" s="44" t="s">
        <v>122</v>
      </c>
      <c r="C68" s="39" t="n">
        <v>0</v>
      </c>
      <c r="D68" s="39" t="n">
        <v>0</v>
      </c>
      <c r="E68" s="39" t="n">
        <v>0</v>
      </c>
      <c r="F68" s="39" t="n">
        <v>0</v>
      </c>
      <c r="G68" s="40" t="n">
        <v>0</v>
      </c>
      <c r="H68" s="40" t="n">
        <v>0</v>
      </c>
      <c r="I68" s="40" t="n">
        <v>0</v>
      </c>
      <c r="J68" s="40" t="n">
        <v>0</v>
      </c>
      <c r="K68" s="40" t="n">
        <v>0</v>
      </c>
      <c r="L68" s="40" t="n">
        <v>0</v>
      </c>
      <c r="M68" s="40"/>
      <c r="N68" s="38"/>
      <c r="O68" s="39"/>
      <c r="P68" s="39"/>
      <c r="Q68" s="40" t="n">
        <f aca="false">+SUM(E68:P68)</f>
        <v>0</v>
      </c>
    </row>
    <row r="69" customFormat="false" ht="15" hidden="false" customHeight="false" outlineLevel="0" collapsed="false">
      <c r="B69" s="34" t="s">
        <v>123</v>
      </c>
      <c r="C69" s="35" t="n">
        <v>0</v>
      </c>
      <c r="D69" s="35" t="n">
        <v>0</v>
      </c>
      <c r="E69" s="36" t="n">
        <f aca="false">+SUM(E70:E74)</f>
        <v>0</v>
      </c>
      <c r="F69" s="36" t="n">
        <f aca="false">+SUM(F70:F74)</f>
        <v>0</v>
      </c>
      <c r="G69" s="36" t="n">
        <f aca="false">+SUM(G70:G74)</f>
        <v>0</v>
      </c>
      <c r="H69" s="36" t="n">
        <f aca="false">+SUM(H70:H74)</f>
        <v>0</v>
      </c>
      <c r="I69" s="36" t="n">
        <f aca="false">+SUM(I70:I74)</f>
        <v>0</v>
      </c>
      <c r="J69" s="36" t="n">
        <f aca="false">+SUM(J70:J74)</f>
        <v>0</v>
      </c>
      <c r="K69" s="36" t="n">
        <f aca="false">+SUM(K70:K74)</f>
        <v>0</v>
      </c>
      <c r="L69" s="36" t="n">
        <f aca="false">+SUM(L70:L74)</f>
        <v>0</v>
      </c>
      <c r="M69" s="36"/>
      <c r="N69" s="36" t="n">
        <f aca="false">+SUM(N70:N74)</f>
        <v>0</v>
      </c>
      <c r="O69" s="36" t="n">
        <f aca="false">+SUM(O70:O74)</f>
        <v>0</v>
      </c>
      <c r="P69" s="36" t="n">
        <f aca="false">+SUM(P70:P74)</f>
        <v>0</v>
      </c>
      <c r="Q69" s="36" t="n">
        <f aca="false">+SUM(E69:P69)</f>
        <v>0</v>
      </c>
    </row>
    <row r="70" customFormat="false" ht="15" hidden="false" customHeight="false" outlineLevel="0" collapsed="false">
      <c r="B70" s="38" t="s">
        <v>124</v>
      </c>
      <c r="C70" s="39" t="n">
        <v>0</v>
      </c>
      <c r="D70" s="39" t="n">
        <v>0</v>
      </c>
      <c r="E70" s="39" t="n">
        <v>0</v>
      </c>
      <c r="F70" s="39" t="n">
        <v>0</v>
      </c>
      <c r="G70" s="40" t="n">
        <v>0</v>
      </c>
      <c r="H70" s="40" t="n">
        <v>0</v>
      </c>
      <c r="I70" s="40" t="n">
        <v>0</v>
      </c>
      <c r="J70" s="40" t="n">
        <v>0</v>
      </c>
      <c r="K70" s="40" t="n">
        <v>0</v>
      </c>
      <c r="L70" s="40" t="n">
        <v>0</v>
      </c>
      <c r="M70" s="40"/>
      <c r="N70" s="38"/>
      <c r="O70" s="39"/>
      <c r="P70" s="39"/>
      <c r="Q70" s="40" t="n">
        <f aca="false">+SUM(E70:P70)</f>
        <v>0</v>
      </c>
    </row>
    <row r="71" customFormat="false" ht="15" hidden="false" customHeight="false" outlineLevel="0" collapsed="false">
      <c r="B71" s="38" t="s">
        <v>125</v>
      </c>
      <c r="C71" s="39" t="n">
        <v>0</v>
      </c>
      <c r="D71" s="39" t="n">
        <v>0</v>
      </c>
      <c r="E71" s="39" t="n">
        <v>0</v>
      </c>
      <c r="F71" s="39" t="n">
        <v>0</v>
      </c>
      <c r="G71" s="40" t="n">
        <v>0</v>
      </c>
      <c r="H71" s="40" t="n">
        <v>0</v>
      </c>
      <c r="I71" s="40" t="n">
        <v>0</v>
      </c>
      <c r="J71" s="40" t="n">
        <v>0</v>
      </c>
      <c r="K71" s="40" t="n">
        <v>0</v>
      </c>
      <c r="L71" s="40" t="n">
        <v>0</v>
      </c>
      <c r="M71" s="40"/>
      <c r="N71" s="38"/>
      <c r="O71" s="39"/>
      <c r="P71" s="39"/>
      <c r="Q71" s="40" t="n">
        <f aca="false">+SUM(E71:P71)</f>
        <v>0</v>
      </c>
    </row>
    <row r="72" customFormat="false" ht="15" hidden="false" customHeight="false" outlineLevel="0" collapsed="false">
      <c r="B72" s="38" t="s">
        <v>126</v>
      </c>
      <c r="C72" s="39" t="n">
        <v>0</v>
      </c>
      <c r="D72" s="39" t="n">
        <v>0</v>
      </c>
      <c r="E72" s="39" t="n">
        <v>0</v>
      </c>
      <c r="F72" s="39" t="n">
        <v>0</v>
      </c>
      <c r="G72" s="40" t="n">
        <v>0</v>
      </c>
      <c r="H72" s="40" t="n">
        <v>0</v>
      </c>
      <c r="I72" s="40" t="n">
        <v>0</v>
      </c>
      <c r="J72" s="40" t="n">
        <v>0</v>
      </c>
      <c r="K72" s="40" t="n">
        <v>0</v>
      </c>
      <c r="L72" s="40" t="n">
        <v>0</v>
      </c>
      <c r="M72" s="40"/>
      <c r="N72" s="38"/>
      <c r="O72" s="39"/>
      <c r="P72" s="39"/>
      <c r="Q72" s="40" t="n">
        <f aca="false">+SUM(E72:P72)</f>
        <v>0</v>
      </c>
    </row>
    <row r="73" customFormat="false" ht="15" hidden="false" customHeight="false" outlineLevel="0" collapsed="false">
      <c r="B73" s="38" t="s">
        <v>69</v>
      </c>
      <c r="C73" s="39" t="n">
        <v>0</v>
      </c>
      <c r="D73" s="39" t="n">
        <v>0</v>
      </c>
      <c r="E73" s="39" t="n">
        <v>0</v>
      </c>
      <c r="F73" s="39" t="n">
        <v>0</v>
      </c>
      <c r="G73" s="40" t="n">
        <v>0</v>
      </c>
      <c r="H73" s="40" t="n">
        <v>0</v>
      </c>
      <c r="I73" s="40" t="n">
        <v>0</v>
      </c>
      <c r="J73" s="40" t="n">
        <v>0</v>
      </c>
      <c r="K73" s="40" t="n">
        <v>0</v>
      </c>
      <c r="L73" s="40" t="n">
        <v>0</v>
      </c>
      <c r="M73" s="40"/>
      <c r="N73" s="38"/>
      <c r="O73" s="39"/>
      <c r="P73" s="39"/>
      <c r="Q73" s="40" t="n">
        <f aca="false">+SUM(E73:P73)</f>
        <v>0</v>
      </c>
    </row>
    <row r="74" customFormat="false" ht="15" hidden="false" customHeight="false" outlineLevel="0" collapsed="false">
      <c r="B74" s="38" t="s">
        <v>127</v>
      </c>
      <c r="C74" s="39" t="n">
        <v>0</v>
      </c>
      <c r="D74" s="39" t="n">
        <v>0</v>
      </c>
      <c r="E74" s="39" t="n">
        <v>0</v>
      </c>
      <c r="F74" s="39" t="n">
        <v>0</v>
      </c>
      <c r="G74" s="40" t="n">
        <v>0</v>
      </c>
      <c r="H74" s="40" t="n">
        <v>0</v>
      </c>
      <c r="I74" s="40" t="n">
        <v>0</v>
      </c>
      <c r="J74" s="40" t="n">
        <v>0</v>
      </c>
      <c r="K74" s="40" t="n">
        <v>0</v>
      </c>
      <c r="L74" s="40" t="n">
        <v>0</v>
      </c>
      <c r="M74" s="40"/>
      <c r="N74" s="38"/>
      <c r="O74" s="39"/>
      <c r="P74" s="39"/>
      <c r="Q74" s="40" t="n">
        <f aca="false">+SUM(E74:P74)</f>
        <v>0</v>
      </c>
    </row>
    <row r="75" customFormat="false" ht="15" hidden="false" customHeight="false" outlineLevel="0" collapsed="false">
      <c r="B75" s="34" t="s">
        <v>71</v>
      </c>
      <c r="C75" s="35" t="n">
        <v>0</v>
      </c>
      <c r="D75" s="35" t="n">
        <v>0</v>
      </c>
      <c r="E75" s="36" t="n">
        <f aca="false">+SUM(E76:E80)</f>
        <v>0</v>
      </c>
      <c r="F75" s="36" t="n">
        <f aca="false">+SUM(F76:F80)</f>
        <v>0</v>
      </c>
      <c r="G75" s="36" t="n">
        <f aca="false">+SUM(G76:G80)</f>
        <v>0</v>
      </c>
      <c r="H75" s="36" t="n">
        <f aca="false">+SUM(H76:H80)</f>
        <v>0</v>
      </c>
      <c r="I75" s="36" t="n">
        <f aca="false">+SUM(I76:I80)</f>
        <v>0</v>
      </c>
      <c r="J75" s="36" t="n">
        <f aca="false">+SUM(J76:J80)</f>
        <v>0</v>
      </c>
      <c r="K75" s="36" t="n">
        <f aca="false">+SUM(K76:K80)</f>
        <v>0</v>
      </c>
      <c r="L75" s="35"/>
      <c r="M75" s="35"/>
      <c r="N75" s="34"/>
      <c r="O75" s="35"/>
      <c r="P75" s="35"/>
      <c r="Q75" s="36" t="n">
        <f aca="false">+SUM(E75:P75)</f>
        <v>0</v>
      </c>
    </row>
    <row r="76" customFormat="false" ht="15" hidden="false" customHeight="false" outlineLevel="0" collapsed="false">
      <c r="B76" s="38" t="s">
        <v>128</v>
      </c>
      <c r="C76" s="39" t="n">
        <v>0</v>
      </c>
      <c r="D76" s="39" t="n">
        <v>0</v>
      </c>
      <c r="E76" s="39" t="n">
        <v>0</v>
      </c>
      <c r="F76" s="39" t="n">
        <v>0</v>
      </c>
      <c r="G76" s="40" t="n">
        <v>0</v>
      </c>
      <c r="H76" s="40" t="n">
        <v>0</v>
      </c>
      <c r="I76" s="40" t="n">
        <v>0</v>
      </c>
      <c r="J76" s="40" t="n">
        <v>0</v>
      </c>
      <c r="K76" s="40" t="n">
        <v>0</v>
      </c>
      <c r="L76" s="40" t="n">
        <v>0</v>
      </c>
      <c r="M76" s="40"/>
      <c r="N76" s="38"/>
      <c r="O76" s="39"/>
      <c r="P76" s="39"/>
      <c r="Q76" s="40" t="n">
        <f aca="false">+SUM(E76:P76)</f>
        <v>0</v>
      </c>
    </row>
    <row r="77" customFormat="false" ht="15" hidden="false" customHeight="false" outlineLevel="0" collapsed="false">
      <c r="B77" s="38" t="s">
        <v>129</v>
      </c>
      <c r="C77" s="39" t="n">
        <v>0</v>
      </c>
      <c r="D77" s="39" t="n">
        <v>0</v>
      </c>
      <c r="E77" s="39" t="n">
        <v>0</v>
      </c>
      <c r="F77" s="39" t="n">
        <v>0</v>
      </c>
      <c r="G77" s="40" t="n">
        <v>0</v>
      </c>
      <c r="H77" s="40" t="n">
        <v>0</v>
      </c>
      <c r="I77" s="40" t="n">
        <v>0</v>
      </c>
      <c r="J77" s="40" t="n">
        <v>0</v>
      </c>
      <c r="K77" s="40" t="n">
        <v>0</v>
      </c>
      <c r="L77" s="40" t="n">
        <v>0</v>
      </c>
      <c r="M77" s="40"/>
      <c r="N77" s="38"/>
      <c r="O77" s="39"/>
      <c r="P77" s="39"/>
      <c r="Q77" s="40" t="n">
        <f aca="false">+SUM(E77:P77)</f>
        <v>0</v>
      </c>
    </row>
    <row r="78" customFormat="false" ht="15" hidden="false" customHeight="false" outlineLevel="0" collapsed="false">
      <c r="B78" s="38" t="s">
        <v>74</v>
      </c>
      <c r="C78" s="39" t="n">
        <v>0</v>
      </c>
      <c r="D78" s="39" t="n">
        <v>0</v>
      </c>
      <c r="E78" s="39" t="n">
        <v>0</v>
      </c>
      <c r="F78" s="39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0</v>
      </c>
      <c r="L78" s="40" t="n">
        <v>0</v>
      </c>
      <c r="M78" s="40"/>
      <c r="N78" s="38"/>
      <c r="O78" s="39"/>
      <c r="P78" s="39"/>
      <c r="Q78" s="40" t="n">
        <f aca="false">+SUM(E78:P78)</f>
        <v>0</v>
      </c>
    </row>
    <row r="79" customFormat="false" ht="15" hidden="false" customHeight="false" outlineLevel="0" collapsed="false">
      <c r="B79" s="38" t="s">
        <v>130</v>
      </c>
      <c r="C79" s="39" t="n">
        <v>0</v>
      </c>
      <c r="D79" s="39" t="n">
        <v>0</v>
      </c>
      <c r="E79" s="39" t="n">
        <v>0</v>
      </c>
      <c r="F79" s="39" t="n">
        <v>0</v>
      </c>
      <c r="G79" s="40" t="n">
        <v>0</v>
      </c>
      <c r="H79" s="40" t="n">
        <v>0</v>
      </c>
      <c r="I79" s="40" t="n">
        <v>0</v>
      </c>
      <c r="J79" s="40" t="n">
        <v>0</v>
      </c>
      <c r="K79" s="40" t="n">
        <v>0</v>
      </c>
      <c r="L79" s="40" t="n">
        <v>0</v>
      </c>
      <c r="M79" s="40"/>
      <c r="N79" s="38"/>
      <c r="O79" s="39"/>
      <c r="P79" s="39"/>
      <c r="Q79" s="40" t="n">
        <f aca="false">+SUM(E79:P79)</f>
        <v>0</v>
      </c>
    </row>
    <row r="80" customFormat="false" ht="26.95" hidden="false" customHeight="false" outlineLevel="0" collapsed="false">
      <c r="B80" s="44" t="s">
        <v>131</v>
      </c>
      <c r="C80" s="39" t="n">
        <v>0</v>
      </c>
      <c r="D80" s="39" t="n">
        <v>0</v>
      </c>
      <c r="E80" s="39" t="n">
        <v>0</v>
      </c>
      <c r="F80" s="39" t="n">
        <v>0</v>
      </c>
      <c r="G80" s="40" t="n">
        <v>0</v>
      </c>
      <c r="H80" s="40" t="n">
        <v>0</v>
      </c>
      <c r="I80" s="40" t="n">
        <v>0</v>
      </c>
      <c r="J80" s="40" t="n">
        <v>0</v>
      </c>
      <c r="K80" s="40" t="n">
        <v>0</v>
      </c>
      <c r="L80" s="40" t="n">
        <v>0</v>
      </c>
      <c r="M80" s="40"/>
      <c r="N80" s="38"/>
      <c r="O80" s="39"/>
      <c r="P80" s="39"/>
      <c r="Q80" s="40" t="n">
        <f aca="false">+SUM(E80:P80)</f>
        <v>0</v>
      </c>
    </row>
    <row r="81" customFormat="false" ht="15" hidden="false" customHeight="false" outlineLevel="0" collapsed="false">
      <c r="B81" s="29" t="s">
        <v>132</v>
      </c>
      <c r="C81" s="30" t="n">
        <v>0</v>
      </c>
      <c r="D81" s="30" t="n">
        <v>0</v>
      </c>
      <c r="E81" s="32" t="n">
        <f aca="false">+E82+E85+E88</f>
        <v>0</v>
      </c>
      <c r="F81" s="32" t="n">
        <f aca="false">+F82+F85+F88</f>
        <v>0</v>
      </c>
      <c r="G81" s="32" t="n">
        <f aca="false">+G82+G85+G88</f>
        <v>0</v>
      </c>
      <c r="H81" s="32" t="n">
        <f aca="false">+H82+H85+H88</f>
        <v>0</v>
      </c>
      <c r="I81" s="32" t="n">
        <f aca="false">+I82+I85+I88</f>
        <v>0</v>
      </c>
      <c r="J81" s="32" t="n">
        <f aca="false">+J82+J85+J88</f>
        <v>0</v>
      </c>
      <c r="K81" s="32" t="n">
        <f aca="false">+K82+K85+K88</f>
        <v>0</v>
      </c>
      <c r="L81" s="32" t="n">
        <f aca="false">+L82+L85+L88</f>
        <v>0</v>
      </c>
      <c r="M81" s="32"/>
      <c r="N81" s="32" t="n">
        <f aca="false">+N82+N85+N88</f>
        <v>0</v>
      </c>
      <c r="O81" s="32" t="n">
        <f aca="false">+O82+O85+O88</f>
        <v>0</v>
      </c>
      <c r="P81" s="32" t="n">
        <f aca="false">+P82+P85+P88</f>
        <v>0</v>
      </c>
      <c r="Q81" s="32" t="n">
        <f aca="false">+SUM(E81:P81)</f>
        <v>0</v>
      </c>
    </row>
    <row r="82" customFormat="false" ht="15" hidden="false" customHeight="false" outlineLevel="0" collapsed="false">
      <c r="B82" s="34" t="s">
        <v>78</v>
      </c>
      <c r="C82" s="35" t="n">
        <v>0</v>
      </c>
      <c r="D82" s="35" t="n">
        <v>0</v>
      </c>
      <c r="E82" s="36" t="n">
        <f aca="false">+SUM(E83:E84)</f>
        <v>0</v>
      </c>
      <c r="F82" s="36" t="n">
        <f aca="false">+SUM(F83:F84)</f>
        <v>0</v>
      </c>
      <c r="G82" s="36" t="n">
        <f aca="false">+SUM(G83:G84)</f>
        <v>0</v>
      </c>
      <c r="H82" s="36" t="n">
        <f aca="false">+SUM(H83:H84)</f>
        <v>0</v>
      </c>
      <c r="I82" s="36" t="n">
        <f aca="false">+SUM(I83:I84)</f>
        <v>0</v>
      </c>
      <c r="J82" s="36" t="n">
        <f aca="false">+SUM(J83:J84)</f>
        <v>0</v>
      </c>
      <c r="K82" s="36" t="n">
        <f aca="false">+SUM(K83:K84)</f>
        <v>0</v>
      </c>
      <c r="L82" s="36" t="n">
        <f aca="false">+SUM(L83:L84)</f>
        <v>0</v>
      </c>
      <c r="M82" s="36"/>
      <c r="N82" s="36" t="n">
        <f aca="false">+SUM(N83:N84)</f>
        <v>0</v>
      </c>
      <c r="O82" s="36" t="n">
        <f aca="false">+SUM(O83:O84)</f>
        <v>0</v>
      </c>
      <c r="P82" s="36" t="n">
        <f aca="false">+SUM(P83:P84)</f>
        <v>0</v>
      </c>
      <c r="Q82" s="36" t="n">
        <f aca="false">+SUM(E82:P82)</f>
        <v>0</v>
      </c>
    </row>
    <row r="83" customFormat="false" ht="15" hidden="false" customHeight="false" outlineLevel="0" collapsed="false">
      <c r="B83" s="38" t="s">
        <v>79</v>
      </c>
      <c r="C83" s="39" t="n">
        <v>0</v>
      </c>
      <c r="D83" s="39" t="n">
        <v>0</v>
      </c>
      <c r="E83" s="39" t="n">
        <v>0</v>
      </c>
      <c r="F83" s="39" t="n">
        <v>0</v>
      </c>
      <c r="G83" s="40" t="n">
        <v>0</v>
      </c>
      <c r="H83" s="40" t="n">
        <v>0</v>
      </c>
      <c r="I83" s="40" t="n">
        <v>0</v>
      </c>
      <c r="J83" s="40" t="n">
        <v>0</v>
      </c>
      <c r="K83" s="40" t="n">
        <v>0</v>
      </c>
      <c r="L83" s="40" t="n">
        <v>0</v>
      </c>
      <c r="M83" s="40"/>
      <c r="N83" s="38"/>
      <c r="O83" s="39"/>
      <c r="P83" s="39"/>
      <c r="Q83" s="40" t="n">
        <f aca="false">+SUM(E83:P83)</f>
        <v>0</v>
      </c>
    </row>
    <row r="84" customFormat="false" ht="15" hidden="false" customHeight="false" outlineLevel="0" collapsed="false">
      <c r="B84" s="38" t="s">
        <v>80</v>
      </c>
      <c r="C84" s="39" t="n">
        <v>0</v>
      </c>
      <c r="D84" s="39" t="n">
        <v>0</v>
      </c>
      <c r="E84" s="39" t="n">
        <v>0</v>
      </c>
      <c r="F84" s="39" t="n">
        <v>0</v>
      </c>
      <c r="G84" s="40" t="n">
        <v>0</v>
      </c>
      <c r="H84" s="40" t="n">
        <v>0</v>
      </c>
      <c r="I84" s="40" t="n">
        <v>0</v>
      </c>
      <c r="J84" s="40" t="n">
        <v>0</v>
      </c>
      <c r="K84" s="40" t="n">
        <v>0</v>
      </c>
      <c r="L84" s="40" t="n">
        <v>0</v>
      </c>
      <c r="M84" s="40"/>
      <c r="N84" s="38"/>
      <c r="O84" s="39"/>
      <c r="P84" s="39"/>
      <c r="Q84" s="40" t="n">
        <f aca="false">+SUM(E84:P84)</f>
        <v>0</v>
      </c>
    </row>
    <row r="85" customFormat="false" ht="15" hidden="false" customHeight="false" outlineLevel="0" collapsed="false">
      <c r="B85" s="34" t="s">
        <v>81</v>
      </c>
      <c r="C85" s="35" t="n">
        <v>0</v>
      </c>
      <c r="D85" s="35" t="n">
        <v>0</v>
      </c>
      <c r="E85" s="36" t="n">
        <f aca="false">+SUM(E86:E87)</f>
        <v>0</v>
      </c>
      <c r="F85" s="36" t="n">
        <f aca="false">+SUM(F86:F87)</f>
        <v>0</v>
      </c>
      <c r="G85" s="36" t="n">
        <f aca="false">+SUM(G86:G87)</f>
        <v>0</v>
      </c>
      <c r="H85" s="36" t="n">
        <f aca="false">+SUM(H86:H87)</f>
        <v>0</v>
      </c>
      <c r="I85" s="36" t="n">
        <f aca="false">+SUM(I86:I87)</f>
        <v>0</v>
      </c>
      <c r="J85" s="36" t="n">
        <f aca="false">+SUM(J86:J87)</f>
        <v>0</v>
      </c>
      <c r="K85" s="36" t="n">
        <f aca="false">+SUM(K86:K87)</f>
        <v>0</v>
      </c>
      <c r="L85" s="36" t="n">
        <f aca="false">+SUM(L86:L87)</f>
        <v>0</v>
      </c>
      <c r="M85" s="35"/>
      <c r="N85" s="34"/>
      <c r="O85" s="35"/>
      <c r="P85" s="35"/>
      <c r="Q85" s="36" t="n">
        <f aca="false">+SUM(E85:P85)</f>
        <v>0</v>
      </c>
    </row>
    <row r="86" customFormat="false" ht="15" hidden="false" customHeight="false" outlineLevel="0" collapsed="false">
      <c r="B86" s="38" t="s">
        <v>82</v>
      </c>
      <c r="C86" s="39" t="n">
        <v>0</v>
      </c>
      <c r="D86" s="39" t="n">
        <v>0</v>
      </c>
      <c r="E86" s="39" t="n">
        <v>0</v>
      </c>
      <c r="F86" s="39" t="n">
        <v>0</v>
      </c>
      <c r="G86" s="40" t="n">
        <v>0</v>
      </c>
      <c r="H86" s="40" t="n">
        <v>0</v>
      </c>
      <c r="I86" s="40" t="n">
        <v>0</v>
      </c>
      <c r="J86" s="40" t="n">
        <v>0</v>
      </c>
      <c r="K86" s="40" t="n">
        <v>0</v>
      </c>
      <c r="L86" s="40" t="n">
        <v>0</v>
      </c>
      <c r="M86" s="40"/>
      <c r="N86" s="38"/>
      <c r="O86" s="39"/>
      <c r="P86" s="39"/>
      <c r="Q86" s="40" t="n">
        <f aca="false">+SUM(E86:P86)</f>
        <v>0</v>
      </c>
    </row>
    <row r="87" customFormat="false" ht="15" hidden="false" customHeight="true" outlineLevel="0" collapsed="false">
      <c r="B87" s="38" t="s">
        <v>133</v>
      </c>
      <c r="C87" s="39" t="n">
        <v>0</v>
      </c>
      <c r="D87" s="39" t="n">
        <v>0</v>
      </c>
      <c r="E87" s="39" t="n">
        <v>0</v>
      </c>
      <c r="F87" s="39" t="n">
        <v>0</v>
      </c>
      <c r="G87" s="40" t="n">
        <v>0</v>
      </c>
      <c r="H87" s="40" t="n">
        <v>0</v>
      </c>
      <c r="I87" s="40" t="n">
        <v>0</v>
      </c>
      <c r="J87" s="40" t="n">
        <v>0</v>
      </c>
      <c r="K87" s="40" t="n">
        <v>0</v>
      </c>
      <c r="L87" s="40" t="n">
        <v>0</v>
      </c>
      <c r="M87" s="40" t="n">
        <v>0</v>
      </c>
      <c r="N87" s="38"/>
      <c r="O87" s="39"/>
      <c r="P87" s="39"/>
      <c r="Q87" s="40" t="n">
        <f aca="false">+SUM(E87:P87)</f>
        <v>0</v>
      </c>
    </row>
    <row r="88" customFormat="false" ht="15" hidden="false" customHeight="false" outlineLevel="0" collapsed="false">
      <c r="B88" s="34" t="s">
        <v>84</v>
      </c>
      <c r="C88" s="35" t="n">
        <v>0</v>
      </c>
      <c r="D88" s="35" t="n">
        <v>0</v>
      </c>
      <c r="E88" s="45" t="n">
        <f aca="false">+SUM(E89)</f>
        <v>0</v>
      </c>
      <c r="F88" s="45" t="n">
        <f aca="false">+SUM(F89)</f>
        <v>0</v>
      </c>
      <c r="G88" s="45" t="n">
        <f aca="false">+SUM(G89)</f>
        <v>0</v>
      </c>
      <c r="H88" s="45" t="n">
        <f aca="false">+SUM(H89)</f>
        <v>0</v>
      </c>
      <c r="I88" s="45" t="n">
        <f aca="false">+SUM(I89)</f>
        <v>0</v>
      </c>
      <c r="J88" s="45" t="n">
        <f aca="false">+SUM(J89)</f>
        <v>0</v>
      </c>
      <c r="K88" s="45" t="n">
        <f aca="false">+SUM(K89)</f>
        <v>0</v>
      </c>
      <c r="L88" s="45" t="n">
        <f aca="false">+SUM(L89)</f>
        <v>0</v>
      </c>
      <c r="M88" s="35"/>
      <c r="N88" s="34"/>
      <c r="O88" s="35"/>
      <c r="P88" s="35"/>
      <c r="Q88" s="36" t="n">
        <f aca="false">+SUM(E88:P88)</f>
        <v>0</v>
      </c>
    </row>
    <row r="89" customFormat="false" ht="15" hidden="false" customHeight="false" outlineLevel="0" collapsed="false">
      <c r="B89" s="38" t="s">
        <v>134</v>
      </c>
      <c r="C89" s="39" t="n">
        <v>0</v>
      </c>
      <c r="D89" s="39" t="n">
        <v>0</v>
      </c>
      <c r="E89" s="39" t="n">
        <v>0</v>
      </c>
      <c r="F89" s="39" t="n">
        <v>0</v>
      </c>
      <c r="G89" s="40" t="n">
        <v>0</v>
      </c>
      <c r="H89" s="38"/>
      <c r="I89" s="39"/>
      <c r="J89" s="39"/>
      <c r="K89" s="38"/>
      <c r="L89" s="39"/>
      <c r="M89" s="39"/>
      <c r="N89" s="38"/>
      <c r="O89" s="39"/>
      <c r="P89" s="39"/>
      <c r="Q89" s="40" t="n">
        <f aca="false">+SUM(E89:P89)</f>
        <v>0</v>
      </c>
    </row>
    <row r="90" customFormat="false" ht="15" hidden="false" customHeight="false" outlineLevel="0" collapsed="false">
      <c r="B90" s="46" t="s">
        <v>86</v>
      </c>
      <c r="C90" s="47" t="n">
        <f aca="false">+SUM(C11+C17+C27+C37+C46+C54+C64)</f>
        <v>17535521617</v>
      </c>
      <c r="D90" s="48" t="n">
        <f aca="false">+SUM(D11+D17+D27+D37+D46+D54+D64)</f>
        <v>-169790672</v>
      </c>
      <c r="E90" s="49" t="n">
        <f aca="false">+E10</f>
        <v>590359800.67</v>
      </c>
      <c r="F90" s="50" t="n">
        <f aca="false">+F10</f>
        <v>1029821870.95</v>
      </c>
      <c r="G90" s="50" t="n">
        <f aca="false">+G10</f>
        <v>1105856558.37</v>
      </c>
      <c r="H90" s="49" t="n">
        <f aca="false">+H10</f>
        <v>1232172314.09</v>
      </c>
      <c r="I90" s="50" t="n">
        <f aca="false">+I10</f>
        <v>1648998214.48</v>
      </c>
      <c r="J90" s="50" t="n">
        <f aca="false">+J10</f>
        <v>2924628766.17</v>
      </c>
      <c r="K90" s="49" t="n">
        <f aca="false">+K10</f>
        <v>3014143627.08</v>
      </c>
      <c r="L90" s="50" t="n">
        <f aca="false">+L10</f>
        <v>865324614.48</v>
      </c>
      <c r="M90" s="50" t="n">
        <f aca="false">+M10</f>
        <v>0</v>
      </c>
      <c r="N90" s="49" t="n">
        <f aca="false">+N10</f>
        <v>0</v>
      </c>
      <c r="O90" s="50" t="n">
        <f aca="false">+O10</f>
        <v>0</v>
      </c>
      <c r="P90" s="50" t="n">
        <f aca="false">+P10</f>
        <v>0</v>
      </c>
      <c r="Q90" s="49" t="n">
        <f aca="false">SUM(E90:P90)</f>
        <v>12411305766.29</v>
      </c>
    </row>
    <row r="91" customFormat="false" ht="8.25" hidden="false" customHeight="true" outlineLevel="0" collapsed="false"/>
    <row r="92" customFormat="false" ht="15" hidden="false" customHeight="false" outlineLevel="0" collapsed="false">
      <c r="B92" s="61" t="s">
        <v>87</v>
      </c>
    </row>
    <row r="93" customFormat="false" ht="15" hidden="false" customHeight="false" outlineLevel="0" collapsed="false">
      <c r="B93" s="62" t="s">
        <v>88</v>
      </c>
    </row>
    <row r="94" customFormat="false" ht="26.95" hidden="false" customHeight="false" outlineLevel="0" collapsed="false">
      <c r="B94" s="63" t="s">
        <v>89</v>
      </c>
    </row>
    <row r="95" customFormat="false" ht="15" hidden="false" customHeight="true" outlineLevel="0" collapsed="false">
      <c r="B95" s="64" t="s">
        <v>90</v>
      </c>
    </row>
    <row r="96" customFormat="false" ht="15" hidden="false" customHeight="false" outlineLevel="0" collapsed="false">
      <c r="B96" s="64"/>
    </row>
    <row r="101" customFormat="false" ht="11.25" hidden="false" customHeight="true" outlineLevel="0" collapsed="false"/>
  </sheetData>
  <mergeCells count="7">
    <mergeCell ref="B3:Q3"/>
    <mergeCell ref="B4:Q4"/>
    <mergeCell ref="B5:Q5"/>
    <mergeCell ref="B6:Q6"/>
    <mergeCell ref="B7:Q7"/>
    <mergeCell ref="B8:C8"/>
    <mergeCell ref="B95:B96"/>
  </mergeCells>
  <printOptions headings="false" gridLines="false" gridLinesSet="true" horizontalCentered="true" verticalCentered="false"/>
  <pageMargins left="0.708333333333333" right="0.708333333333333" top="0.354166666666667" bottom="1.45694444444444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100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101"/>
  <sheetViews>
    <sheetView showFormulas="false" showGridLines="fals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B5" activeCellId="0" sqref="B5"/>
    </sheetView>
  </sheetViews>
  <sheetFormatPr defaultColWidth="10.5625" defaultRowHeight="15" customHeight="fals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02.29"/>
    <col collapsed="false" customWidth="true" hidden="false" outlineLevel="0" max="3" min="3" style="1" width="31.14"/>
    <col collapsed="false" customWidth="true" hidden="false" outlineLevel="0" max="4" min="4" style="1" width="30.14"/>
    <col collapsed="false" customWidth="true" hidden="true" outlineLevel="0" max="5" min="5" style="1" width="21.71"/>
    <col collapsed="false" customWidth="true" hidden="true" outlineLevel="0" max="8" min="6" style="1" width="23.14"/>
    <col collapsed="false" customWidth="true" hidden="true" outlineLevel="0" max="10" min="9" style="1" width="23.57"/>
    <col collapsed="false" customWidth="true" hidden="true" outlineLevel="0" max="11" min="11" style="1" width="24"/>
    <col collapsed="false" customWidth="true" hidden="true" outlineLevel="0" max="12" min="12" style="1" width="21.71"/>
    <col collapsed="false" customWidth="true" hidden="false" outlineLevel="0" max="13" min="13" style="1" width="23.57"/>
    <col collapsed="false" customWidth="true" hidden="false" outlineLevel="0" max="14" min="14" style="1" width="23.14"/>
    <col collapsed="false" customWidth="true" hidden="true" outlineLevel="0" max="16" min="15" style="1" width="11.43"/>
    <col collapsed="false" customWidth="true" hidden="false" outlineLevel="0" max="17" min="17" style="1" width="25"/>
    <col collapsed="false" customWidth="true" hidden="false" outlineLevel="0" max="18" min="18" style="1" width="34.86"/>
    <col collapsed="false" customWidth="true" hidden="false" outlineLevel="0" max="19" min="19" style="1" width="19.14"/>
    <col collapsed="false" customWidth="true" hidden="false" outlineLevel="0" max="20" min="20" style="1" width="18.29"/>
    <col collapsed="false" customWidth="true" hidden="false" outlineLevel="0" max="21" min="21" style="1" width="19.14"/>
  </cols>
  <sheetData>
    <row r="1" customFormat="false" ht="15" hidden="false" customHeight="false" outlineLevel="0" collapsed="false">
      <c r="B1" s="17"/>
      <c r="C1" s="18"/>
      <c r="D1" s="17"/>
    </row>
    <row r="2" customFormat="false" ht="15" hidden="false" customHeight="false" outlineLevel="0" collapsed="false">
      <c r="B2" s="17"/>
      <c r="C2" s="18"/>
      <c r="D2" s="17"/>
    </row>
    <row r="3" customFormat="false" ht="22.05" hidden="false" customHeight="false" outlineLevel="0" collapsed="false">
      <c r="B3" s="19" t="s">
        <v>91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customFormat="false" ht="22.05" hidden="false" customHeight="false" outlineLevel="0" collapsed="false">
      <c r="B4" s="19" t="s">
        <v>92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customFormat="false" ht="24.45" hidden="false" customHeight="false" outlineLevel="0" collapsed="false">
      <c r="B5" s="58" t="n">
        <v>2025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customFormat="false" ht="24.45" hidden="false" customHeight="false" outlineLevel="0" collapsed="false">
      <c r="B6" s="58" t="s">
        <v>93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customFormat="false" ht="24.45" hidden="false" customHeight="false" outlineLevel="0" collapsed="false">
      <c r="B7" s="58" t="s">
        <v>94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customFormat="false" ht="15" hidden="false" customHeight="false" outlineLevel="0" collapsed="false">
      <c r="B8" s="23"/>
      <c r="C8" s="23"/>
      <c r="D8" s="17"/>
    </row>
    <row r="9" customFormat="false" ht="17.35" hidden="false" customHeight="false" outlineLevel="0" collapsed="false">
      <c r="B9" s="24" t="s">
        <v>95</v>
      </c>
      <c r="C9" s="25" t="s">
        <v>96</v>
      </c>
      <c r="D9" s="26" t="s">
        <v>97</v>
      </c>
      <c r="E9" s="27" t="s">
        <v>98</v>
      </c>
      <c r="F9" s="27" t="s">
        <v>99</v>
      </c>
      <c r="G9" s="27" t="s">
        <v>100</v>
      </c>
      <c r="H9" s="27" t="s">
        <v>101</v>
      </c>
      <c r="I9" s="27" t="s">
        <v>102</v>
      </c>
      <c r="J9" s="27" t="s">
        <v>103</v>
      </c>
      <c r="K9" s="27" t="s">
        <v>104</v>
      </c>
      <c r="L9" s="27" t="s">
        <v>105</v>
      </c>
      <c r="M9" s="27" t="s">
        <v>106</v>
      </c>
      <c r="N9" s="27" t="s">
        <v>107</v>
      </c>
      <c r="O9" s="27" t="s">
        <v>108</v>
      </c>
      <c r="P9" s="27" t="s">
        <v>109</v>
      </c>
      <c r="Q9" s="28" t="s">
        <v>110</v>
      </c>
    </row>
    <row r="10" customFormat="false" ht="15" hidden="false" customHeight="false" outlineLevel="0" collapsed="false">
      <c r="B10" s="29" t="s">
        <v>111</v>
      </c>
      <c r="C10" s="30"/>
      <c r="D10" s="31" t="n">
        <f aca="false">+D11+D17+D27+D37+D46+D54+D64+D69+D75+D82+D85+D88</f>
        <v>3900000000</v>
      </c>
      <c r="E10" s="32" t="n">
        <f aca="false">+E11+E17+E27+E37+E46+E54+E64+E69+E75+E82+E85+E88</f>
        <v>590359800.67</v>
      </c>
      <c r="F10" s="32" t="n">
        <f aca="false">+F11+F17+F27+F37+F46+F54+F64+F69+F75+F82+F85+F88</f>
        <v>1029821870.95</v>
      </c>
      <c r="G10" s="32" t="n">
        <f aca="false">+G11+G17+G27+G37+G46+G54+G64+G69+G75+G82+G85+G88</f>
        <v>1105856558.37</v>
      </c>
      <c r="H10" s="32" t="n">
        <f aca="false">+H11+H17+H27+H37+H46+H54+H64+H69+H75+H82+H85+H88</f>
        <v>1232172314.09</v>
      </c>
      <c r="I10" s="32" t="n">
        <f aca="false">+I11+I17+I27+I37+I46+I54+I64+I69+I75+I82+I85+I88</f>
        <v>1648998214.48</v>
      </c>
      <c r="J10" s="32" t="n">
        <f aca="false">+J11+J17+J27+J37+J46+J54+J64+J69+J75+J82+J85+J88</f>
        <v>2924628766.17</v>
      </c>
      <c r="K10" s="32" t="n">
        <f aca="false">+K11+K17+K27+K37+K46+K54+K64+K69+K75+K82+K85+K88</f>
        <v>3014143627.08</v>
      </c>
      <c r="L10" s="32" t="n">
        <f aca="false">+L11+L17+L27+L37+L46+L54+L64+L69+L75+L82+L85+L88</f>
        <v>865324614.48</v>
      </c>
      <c r="M10" s="32" t="n">
        <f aca="false">+M11+M17+M27+M37+M46+M54+M64+M69+M75+M82+M85+M88</f>
        <v>1251145028.48</v>
      </c>
      <c r="N10" s="32" t="n">
        <f aca="false">+N11+N17+N27+N37+N46+N54+N64+N69+N75+N82+N85+N88</f>
        <v>2710266556.21</v>
      </c>
      <c r="O10" s="32" t="n">
        <f aca="false">+O11+O17+O27+O37+O46+O54+O64+O69+O75+O82+O85+O88</f>
        <v>0</v>
      </c>
      <c r="P10" s="32" t="n">
        <f aca="false">+P11+P17+P27+P37+P46+P54+P64+P69+P75+P82+P85+P88</f>
        <v>0</v>
      </c>
      <c r="Q10" s="30" t="n">
        <f aca="false">+SUM(E10:P10)</f>
        <v>16372717350.98</v>
      </c>
      <c r="R10" s="33"/>
      <c r="T10" s="33"/>
      <c r="U10" s="33"/>
    </row>
    <row r="11" customFormat="false" ht="15" hidden="false" customHeight="false" outlineLevel="0" collapsed="false">
      <c r="B11" s="34" t="s">
        <v>7</v>
      </c>
      <c r="C11" s="35" t="n">
        <v>2332197748</v>
      </c>
      <c r="D11" s="36" t="n">
        <f aca="false">+SUM(D12:D16)</f>
        <v>107529159.66</v>
      </c>
      <c r="E11" s="36" t="n">
        <f aca="false">+SUM(E12:E16)</f>
        <v>136476309.08</v>
      </c>
      <c r="F11" s="36" t="n">
        <f aca="false">+SUM(F12:F16)</f>
        <v>128098858.11</v>
      </c>
      <c r="G11" s="36" t="n">
        <f aca="false">+SUM(G12:G16)</f>
        <v>155643451.96</v>
      </c>
      <c r="H11" s="36" t="n">
        <f aca="false">+SUM(H12:H16)</f>
        <v>142887030.34</v>
      </c>
      <c r="I11" s="36" t="n">
        <f aca="false">+SUM(I12:I16)</f>
        <v>237352764.75</v>
      </c>
      <c r="J11" s="36" t="n">
        <f aca="false">+SUM(J12:J16)</f>
        <v>141987005.05</v>
      </c>
      <c r="K11" s="36" t="n">
        <f aca="false">+SUM(K12:K16)</f>
        <v>151104655.33</v>
      </c>
      <c r="L11" s="36" t="n">
        <f aca="false">+SUM(L12:L16)</f>
        <v>146084954.77</v>
      </c>
      <c r="M11" s="36" t="n">
        <f aca="false">+SUM(M12:M16)</f>
        <v>148087426.64</v>
      </c>
      <c r="N11" s="36" t="n">
        <f aca="false">+SUM(N12:N16)</f>
        <v>146506296.05</v>
      </c>
      <c r="O11" s="36" t="n">
        <f aca="false">+SUM(O12:O16)</f>
        <v>0</v>
      </c>
      <c r="P11" s="36" t="n">
        <f aca="false">+SUM(P12:P16)</f>
        <v>0</v>
      </c>
      <c r="Q11" s="37" t="n">
        <f aca="false">+SUM(E11:P11)</f>
        <v>1534228752.08</v>
      </c>
      <c r="R11" s="33"/>
      <c r="S11" s="33"/>
      <c r="T11" s="33"/>
      <c r="U11" s="10"/>
    </row>
    <row r="12" customFormat="false" ht="15" hidden="false" customHeight="false" outlineLevel="0" collapsed="false">
      <c r="B12" s="38" t="s">
        <v>8</v>
      </c>
      <c r="C12" s="39" t="n">
        <v>1611898990</v>
      </c>
      <c r="D12" s="39" t="n">
        <v>76555997.77</v>
      </c>
      <c r="E12" s="40" t="n">
        <v>112248390</v>
      </c>
      <c r="F12" s="40" t="n">
        <v>104633294.33</v>
      </c>
      <c r="G12" s="40" t="n">
        <v>128995253.05</v>
      </c>
      <c r="H12" s="40" t="n">
        <v>117271294.23</v>
      </c>
      <c r="I12" s="40" t="n">
        <v>118349507.74</v>
      </c>
      <c r="J12" s="40" t="n">
        <v>116302194.42</v>
      </c>
      <c r="K12" s="40" t="n">
        <v>123782573.96</v>
      </c>
      <c r="L12" s="40" t="n">
        <v>119532674.92</v>
      </c>
      <c r="M12" s="40" t="n">
        <v>121251126.21</v>
      </c>
      <c r="N12" s="40" t="n">
        <v>119853031.41</v>
      </c>
      <c r="O12" s="40"/>
      <c r="P12" s="40"/>
      <c r="Q12" s="41" t="n">
        <f aca="false">+SUM(E12:P12)</f>
        <v>1182219340.27</v>
      </c>
      <c r="R12" s="33"/>
      <c r="S12" s="10"/>
    </row>
    <row r="13" customFormat="false" ht="15" hidden="false" customHeight="false" outlineLevel="0" collapsed="false">
      <c r="B13" s="38" t="s">
        <v>9</v>
      </c>
      <c r="C13" s="39" t="n">
        <v>453354359</v>
      </c>
      <c r="D13" s="39" t="n">
        <v>16830084.35</v>
      </c>
      <c r="E13" s="40" t="n">
        <v>7099000</v>
      </c>
      <c r="F13" s="40" t="n">
        <v>7567500</v>
      </c>
      <c r="G13" s="40" t="n">
        <v>7637500</v>
      </c>
      <c r="H13" s="40" t="n">
        <v>7967500</v>
      </c>
      <c r="I13" s="40" t="n">
        <v>100993131.56</v>
      </c>
      <c r="J13" s="40" t="n">
        <v>8287500</v>
      </c>
      <c r="K13" s="40" t="n">
        <v>8836415.25</v>
      </c>
      <c r="L13" s="40" t="n">
        <v>8465000</v>
      </c>
      <c r="M13" s="40" t="n">
        <v>8655000</v>
      </c>
      <c r="N13" s="40" t="n">
        <v>8450000</v>
      </c>
      <c r="O13" s="40"/>
      <c r="P13" s="40"/>
      <c r="Q13" s="41" t="n">
        <f aca="false">+SUM(E13:P13)</f>
        <v>173958546.81</v>
      </c>
      <c r="R13" s="33"/>
    </row>
    <row r="14" customFormat="false" ht="15" hidden="false" customHeight="false" outlineLevel="0" collapsed="false">
      <c r="B14" s="38" t="s">
        <v>10</v>
      </c>
      <c r="C14" s="39" t="n">
        <v>3000000</v>
      </c>
      <c r="D14" s="42" t="n">
        <v>-3000000</v>
      </c>
      <c r="E14" s="39" t="n">
        <v>0</v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0</v>
      </c>
      <c r="K14" s="39" t="n">
        <v>0</v>
      </c>
      <c r="L14" s="40" t="n">
        <v>0</v>
      </c>
      <c r="M14" s="40" t="n">
        <v>0</v>
      </c>
      <c r="N14" s="40" t="n">
        <v>0</v>
      </c>
      <c r="O14" s="40"/>
      <c r="P14" s="40"/>
      <c r="Q14" s="41" t="n">
        <f aca="false">+SUM(E14:P14)</f>
        <v>0</v>
      </c>
      <c r="R14" s="59"/>
    </row>
    <row r="15" customFormat="false" ht="15" hidden="false" customHeight="false" outlineLevel="0" collapsed="false">
      <c r="B15" s="38" t="s">
        <v>11</v>
      </c>
      <c r="C15" s="39" t="n">
        <v>1000000</v>
      </c>
      <c r="D15" s="39" t="n">
        <v>0</v>
      </c>
      <c r="E15" s="39" t="n">
        <v>0</v>
      </c>
      <c r="F15" s="39" t="n">
        <v>0</v>
      </c>
      <c r="G15" s="39" t="n">
        <v>0</v>
      </c>
      <c r="H15" s="39" t="n">
        <v>0</v>
      </c>
      <c r="I15" s="39" t="n">
        <v>0</v>
      </c>
      <c r="J15" s="39" t="n">
        <v>0</v>
      </c>
      <c r="K15" s="39" t="n">
        <v>0</v>
      </c>
      <c r="L15" s="39" t="n">
        <v>0</v>
      </c>
      <c r="M15" s="40" t="n">
        <v>0</v>
      </c>
      <c r="N15" s="40" t="n">
        <v>0</v>
      </c>
      <c r="O15" s="40"/>
      <c r="P15" s="40"/>
      <c r="Q15" s="41" t="n">
        <f aca="false">+SUM(E15:P15)</f>
        <v>0</v>
      </c>
    </row>
    <row r="16" customFormat="false" ht="15" hidden="false" customHeight="false" outlineLevel="0" collapsed="false">
      <c r="B16" s="38" t="s">
        <v>12</v>
      </c>
      <c r="C16" s="39" t="n">
        <v>262944399</v>
      </c>
      <c r="D16" s="39" t="n">
        <v>17143077.54</v>
      </c>
      <c r="E16" s="40" t="n">
        <v>17128919.08</v>
      </c>
      <c r="F16" s="40" t="n">
        <v>15898063.78</v>
      </c>
      <c r="G16" s="40" t="n">
        <v>19010698.91</v>
      </c>
      <c r="H16" s="40" t="n">
        <v>17648236.11</v>
      </c>
      <c r="I16" s="40" t="n">
        <v>18010125.45</v>
      </c>
      <c r="J16" s="40" t="n">
        <v>17397310.63</v>
      </c>
      <c r="K16" s="40" t="n">
        <v>18485666.12</v>
      </c>
      <c r="L16" s="40" t="n">
        <v>18087279.85</v>
      </c>
      <c r="M16" s="40" t="n">
        <v>18181300.43</v>
      </c>
      <c r="N16" s="40" t="n">
        <v>18203264.64</v>
      </c>
      <c r="O16" s="40"/>
      <c r="P16" s="40"/>
      <c r="Q16" s="41" t="n">
        <f aca="false">+SUM(E16:P16)</f>
        <v>178050865</v>
      </c>
      <c r="R16" s="33"/>
    </row>
    <row r="17" customFormat="false" ht="15" hidden="false" customHeight="false" outlineLevel="0" collapsed="false">
      <c r="B17" s="34" t="s">
        <v>13</v>
      </c>
      <c r="C17" s="35" t="n">
        <v>754799881</v>
      </c>
      <c r="D17" s="36" t="n">
        <f aca="false">+SUM(D18:D26)</f>
        <v>350970791.21</v>
      </c>
      <c r="E17" s="36" t="n">
        <f aca="false">+SUM(E18:E26)</f>
        <v>91335077.16</v>
      </c>
      <c r="F17" s="36" t="n">
        <f aca="false">+SUM(F18:F26)</f>
        <v>52243530.86</v>
      </c>
      <c r="G17" s="36" t="n">
        <f aca="false">+SUM(G18:G26)</f>
        <v>56776477.31</v>
      </c>
      <c r="H17" s="36" t="n">
        <f aca="false">+SUM(H18:H26)</f>
        <v>67448328.26</v>
      </c>
      <c r="I17" s="36" t="n">
        <f aca="false">+SUM(I18:I26)</f>
        <v>47975183.67</v>
      </c>
      <c r="J17" s="36" t="n">
        <f aca="false">+SUM(J18:J26)</f>
        <v>76677714.1</v>
      </c>
      <c r="K17" s="36" t="n">
        <f aca="false">+SUM(K18:K26)</f>
        <v>132206515.09</v>
      </c>
      <c r="L17" s="36" t="n">
        <f aca="false">+SUM(L18:L26)</f>
        <v>66555002.3</v>
      </c>
      <c r="M17" s="36" t="n">
        <f aca="false">+SUM(M18:M26)</f>
        <v>84372508.07</v>
      </c>
      <c r="N17" s="36" t="n">
        <f aca="false">+SUM(N18:N26)</f>
        <v>100537267.03</v>
      </c>
      <c r="O17" s="36" t="n">
        <f aca="false">+SUM(O18:O26)</f>
        <v>0</v>
      </c>
      <c r="P17" s="36" t="n">
        <f aca="false">+SUM(P18:P26)</f>
        <v>0</v>
      </c>
      <c r="Q17" s="37" t="n">
        <f aca="false">+SUM(E17:P17)</f>
        <v>776127603.85</v>
      </c>
    </row>
    <row r="18" customFormat="false" ht="15" hidden="false" customHeight="false" outlineLevel="0" collapsed="false">
      <c r="B18" s="38" t="s">
        <v>14</v>
      </c>
      <c r="C18" s="39" t="n">
        <v>59410000</v>
      </c>
      <c r="D18" s="42" t="n">
        <v>-5500000</v>
      </c>
      <c r="E18" s="40" t="n">
        <v>3297211.34</v>
      </c>
      <c r="F18" s="40" t="n">
        <f aca="false">+VLOOKUP(B18,[1]RefCCPCuenta!$B$8:$E$43,4,FALSE())</f>
        <v>3666863.2</v>
      </c>
      <c r="G18" s="40" t="n">
        <v>3066219.07</v>
      </c>
      <c r="H18" s="40" t="n">
        <v>3491015.03</v>
      </c>
      <c r="I18" s="40" t="n">
        <v>3560536.19</v>
      </c>
      <c r="J18" s="40" t="n">
        <v>3239772.33</v>
      </c>
      <c r="K18" s="40" t="n">
        <v>3570097.38</v>
      </c>
      <c r="L18" s="40" t="n">
        <v>3678881.7</v>
      </c>
      <c r="M18" s="40" t="n">
        <v>4197561.44</v>
      </c>
      <c r="N18" s="40" t="n">
        <v>4241319.25</v>
      </c>
      <c r="O18" s="40"/>
      <c r="P18" s="40"/>
      <c r="Q18" s="41" t="n">
        <f aca="false">+SUM(E18:P18)</f>
        <v>36009476.93</v>
      </c>
      <c r="R18" s="33"/>
    </row>
    <row r="19" customFormat="false" ht="15" hidden="false" customHeight="false" outlineLevel="0" collapsed="false">
      <c r="B19" s="38" t="s">
        <v>15</v>
      </c>
      <c r="C19" s="39" t="n">
        <v>54610000</v>
      </c>
      <c r="D19" s="39" t="n">
        <v>97970326.3</v>
      </c>
      <c r="E19" s="40" t="n">
        <v>250000.06</v>
      </c>
      <c r="F19" s="40" t="n">
        <f aca="false">+VLOOKUP(B19,[1]RefCCPCuenta!$B$8:$E$43,4,FALSE())</f>
        <v>21381472.58</v>
      </c>
      <c r="G19" s="40" t="n">
        <v>21135000.06</v>
      </c>
      <c r="H19" s="40" t="n">
        <v>283642.5</v>
      </c>
      <c r="I19" s="40" t="n">
        <v>708737.5</v>
      </c>
      <c r="J19" s="40" t="n">
        <v>70800</v>
      </c>
      <c r="K19" s="40" t="n">
        <v>13412842.5</v>
      </c>
      <c r="L19" s="40" t="n">
        <v>15989579.3</v>
      </c>
      <c r="M19" s="40" t="n">
        <v>141895</v>
      </c>
      <c r="N19" s="40" t="n">
        <v>26190000</v>
      </c>
      <c r="O19" s="40"/>
      <c r="P19" s="40"/>
      <c r="Q19" s="41" t="n">
        <f aca="false">+SUM(E19:P19)</f>
        <v>99563969.5</v>
      </c>
    </row>
    <row r="20" customFormat="false" ht="15" hidden="false" customHeight="false" outlineLevel="0" collapsed="false">
      <c r="B20" s="38" t="s">
        <v>16</v>
      </c>
      <c r="C20" s="39" t="n">
        <v>25600000</v>
      </c>
      <c r="D20" s="39" t="n">
        <v>1000000</v>
      </c>
      <c r="E20" s="40" t="n">
        <v>724750</v>
      </c>
      <c r="F20" s="40" t="n">
        <f aca="false">+VLOOKUP(B20,[1]RefCCPCuenta!$B$8:$E$43,4,FALSE())</f>
        <v>2922463.56</v>
      </c>
      <c r="G20" s="40" t="n">
        <v>3992127</v>
      </c>
      <c r="H20" s="40" t="n">
        <v>2637317.12</v>
      </c>
      <c r="I20" s="40" t="n">
        <v>2738939.03</v>
      </c>
      <c r="J20" s="40" t="n">
        <v>1161320.26</v>
      </c>
      <c r="K20" s="40" t="n">
        <v>3250776.3</v>
      </c>
      <c r="L20" s="40" t="n">
        <v>3249209.38</v>
      </c>
      <c r="M20" s="40" t="n">
        <v>2656192.33</v>
      </c>
      <c r="N20" s="40" t="n">
        <v>3983593.05</v>
      </c>
      <c r="O20" s="40"/>
      <c r="P20" s="40"/>
      <c r="Q20" s="41" t="n">
        <f aca="false">+SUM(E20:P20)</f>
        <v>27316688.03</v>
      </c>
      <c r="R20" s="33"/>
    </row>
    <row r="21" customFormat="false" ht="15" hidden="false" customHeight="false" outlineLevel="0" collapsed="false">
      <c r="B21" s="38" t="s">
        <v>17</v>
      </c>
      <c r="C21" s="39" t="n">
        <v>19500000</v>
      </c>
      <c r="D21" s="39" t="n">
        <v>44010433.11</v>
      </c>
      <c r="E21" s="40" t="n">
        <v>5339138.77</v>
      </c>
      <c r="F21" s="40" t="n">
        <f aca="false">+VLOOKUP(B21,[1]RefCCPCuenta!$B$8:$E$43,4,FALSE())</f>
        <v>5293150.96</v>
      </c>
      <c r="G21" s="40" t="n">
        <v>177500</v>
      </c>
      <c r="H21" s="40" t="n">
        <v>17577344.4</v>
      </c>
      <c r="I21" s="40" t="n">
        <v>2177500</v>
      </c>
      <c r="J21" s="40" t="n">
        <v>177500</v>
      </c>
      <c r="K21" s="40" t="n">
        <v>4936269.67</v>
      </c>
      <c r="L21" s="40" t="n">
        <v>10920</v>
      </c>
      <c r="M21" s="40" t="n">
        <v>6536273.9</v>
      </c>
      <c r="N21" s="40" t="n">
        <v>3739354.9</v>
      </c>
      <c r="O21" s="40"/>
      <c r="P21" s="40"/>
      <c r="Q21" s="41" t="n">
        <f aca="false">+SUM(E21:P21)</f>
        <v>45964952.6</v>
      </c>
      <c r="R21" s="33"/>
    </row>
    <row r="22" customFormat="false" ht="15" hidden="false" customHeight="false" outlineLevel="0" collapsed="false">
      <c r="B22" s="38" t="s">
        <v>18</v>
      </c>
      <c r="C22" s="39" t="n">
        <v>206481551</v>
      </c>
      <c r="D22" s="39" t="n">
        <v>69061719.16</v>
      </c>
      <c r="E22" s="40" t="n">
        <v>21539465.85</v>
      </c>
      <c r="F22" s="40" t="n">
        <f aca="false">+VLOOKUP(B22,[1]RefCCPCuenta!$B$8:$E$43,4,FALSE())</f>
        <v>4717176.81</v>
      </c>
      <c r="G22" s="40" t="n">
        <v>6543609.34</v>
      </c>
      <c r="H22" s="40" t="n">
        <v>21061788.06</v>
      </c>
      <c r="I22" s="40" t="n">
        <v>9687578.88</v>
      </c>
      <c r="J22" s="40" t="n">
        <v>3495194.56</v>
      </c>
      <c r="K22" s="40" t="n">
        <v>26513827.39</v>
      </c>
      <c r="L22" s="40" t="n">
        <v>658860</v>
      </c>
      <c r="M22" s="40" t="n">
        <v>44475904.89</v>
      </c>
      <c r="N22" s="40" t="n">
        <v>13255073.72</v>
      </c>
      <c r="O22" s="40"/>
      <c r="P22" s="40"/>
      <c r="Q22" s="41" t="n">
        <f aca="false">+SUM(E22:P22)</f>
        <v>151948479.5</v>
      </c>
      <c r="R22" s="33"/>
    </row>
    <row r="23" customFormat="false" ht="15" hidden="false" customHeight="false" outlineLevel="0" collapsed="false">
      <c r="B23" s="38" t="s">
        <v>19</v>
      </c>
      <c r="C23" s="39" t="n">
        <v>87010000</v>
      </c>
      <c r="D23" s="42" t="n">
        <v>-10145000</v>
      </c>
      <c r="E23" s="40" t="n">
        <v>3780712.55</v>
      </c>
      <c r="F23" s="40" t="n">
        <f aca="false">+VLOOKUP(B23,[1]RefCCPCuenta!$B$8:$E$43,4,FALSE())</f>
        <v>4085413.88</v>
      </c>
      <c r="G23" s="40" t="n">
        <v>6825747.81</v>
      </c>
      <c r="H23" s="40" t="n">
        <v>3367669.13</v>
      </c>
      <c r="I23" s="40" t="n">
        <v>17567406</v>
      </c>
      <c r="J23" s="40" t="n">
        <v>4169556.69</v>
      </c>
      <c r="K23" s="40" t="n">
        <v>17938162.79</v>
      </c>
      <c r="L23" s="40" t="n">
        <v>708105.61</v>
      </c>
      <c r="M23" s="40" t="n">
        <v>7905274.9</v>
      </c>
      <c r="N23" s="40" t="n">
        <v>4167587.15</v>
      </c>
      <c r="O23" s="40"/>
      <c r="P23" s="40"/>
      <c r="Q23" s="41" t="n">
        <f aca="false">+SUM(E23:P23)</f>
        <v>70515636.51</v>
      </c>
    </row>
    <row r="24" customFormat="false" ht="15" hidden="false" customHeight="false" outlineLevel="0" collapsed="false">
      <c r="B24" s="38" t="s">
        <v>20</v>
      </c>
      <c r="C24" s="39" t="n">
        <v>30100000</v>
      </c>
      <c r="D24" s="39" t="n">
        <v>10779456.61</v>
      </c>
      <c r="E24" s="40" t="n">
        <v>2223381.26</v>
      </c>
      <c r="F24" s="40" t="n">
        <f aca="false">+VLOOKUP(B24,[1]RefCCPCuenta!$B$8:$E$43,4,FALSE())</f>
        <v>2163021.57</v>
      </c>
      <c r="G24" s="40" t="n">
        <v>4019472.27</v>
      </c>
      <c r="H24" s="40" t="n">
        <v>3295472.12</v>
      </c>
      <c r="I24" s="40" t="n">
        <v>3978122.87</v>
      </c>
      <c r="J24" s="40" t="n">
        <v>1818742.72</v>
      </c>
      <c r="K24" s="40" t="n">
        <v>1914351.53</v>
      </c>
      <c r="L24" s="40" t="n">
        <v>539486.07</v>
      </c>
      <c r="M24" s="40" t="n">
        <v>1035703.79</v>
      </c>
      <c r="N24" s="40" t="n">
        <v>3478426</v>
      </c>
      <c r="O24" s="40"/>
      <c r="P24" s="40"/>
      <c r="Q24" s="41" t="n">
        <f aca="false">+SUM(E24:P24)</f>
        <v>24466180.2</v>
      </c>
    </row>
    <row r="25" customFormat="false" ht="15" hidden="false" customHeight="false" outlineLevel="0" collapsed="false">
      <c r="B25" s="38" t="s">
        <v>21</v>
      </c>
      <c r="C25" s="39" t="n">
        <v>223088330</v>
      </c>
      <c r="D25" s="39" t="n">
        <v>125609088.29</v>
      </c>
      <c r="E25" s="40" t="n">
        <v>51874612.37</v>
      </c>
      <c r="F25" s="40" t="n">
        <v>4154944.83</v>
      </c>
      <c r="G25" s="40" t="n">
        <v>8126511.75</v>
      </c>
      <c r="H25" s="33" t="n">
        <v>9345745.41</v>
      </c>
      <c r="I25" s="40" t="n">
        <v>4005163.82</v>
      </c>
      <c r="J25" s="40" t="n">
        <v>58341915.34</v>
      </c>
      <c r="K25" s="40" t="n">
        <v>53368925.73</v>
      </c>
      <c r="L25" s="40" t="n">
        <v>40672531.35</v>
      </c>
      <c r="M25" s="40" t="n">
        <v>9602565.3</v>
      </c>
      <c r="N25" s="40" t="n">
        <v>38320401.26</v>
      </c>
      <c r="O25" s="40"/>
      <c r="P25" s="40"/>
      <c r="Q25" s="41" t="n">
        <f aca="false">+SUM(E25:P25)</f>
        <v>277813317.16</v>
      </c>
      <c r="R25" s="33"/>
    </row>
    <row r="26" customFormat="false" ht="15" hidden="false" customHeight="false" outlineLevel="0" collapsed="false">
      <c r="B26" s="38" t="s">
        <v>22</v>
      </c>
      <c r="C26" s="39" t="n">
        <v>49000000</v>
      </c>
      <c r="D26" s="39" t="n">
        <v>18184767.74</v>
      </c>
      <c r="E26" s="40" t="n">
        <v>2305804.96</v>
      </c>
      <c r="F26" s="40" t="n">
        <f aca="false">+VLOOKUP(B26,[1]RefCCPCuenta!$B$8:$E$43,4,FALSE())</f>
        <v>3859023.47</v>
      </c>
      <c r="G26" s="40" t="n">
        <v>2890290.01</v>
      </c>
      <c r="H26" s="40" t="n">
        <v>6388334.49</v>
      </c>
      <c r="I26" s="40" t="n">
        <v>3551199.38</v>
      </c>
      <c r="J26" s="40" t="n">
        <v>4202912.2</v>
      </c>
      <c r="K26" s="40" t="n">
        <v>7301261.8</v>
      </c>
      <c r="L26" s="40" t="n">
        <v>1047428.89</v>
      </c>
      <c r="M26" s="40" t="n">
        <v>7821136.52</v>
      </c>
      <c r="N26" s="40" t="n">
        <v>3161511.7</v>
      </c>
      <c r="O26" s="40"/>
      <c r="P26" s="40"/>
      <c r="Q26" s="41" t="n">
        <f aca="false">+SUM(E26:P26)</f>
        <v>42528903.42</v>
      </c>
    </row>
    <row r="27" customFormat="false" ht="15" hidden="false" customHeight="false" outlineLevel="0" collapsed="false">
      <c r="B27" s="34" t="s">
        <v>23</v>
      </c>
      <c r="C27" s="35" t="n">
        <v>559237473</v>
      </c>
      <c r="D27" s="60" t="n">
        <f aca="false">+SUM(D28:D36)</f>
        <v>-44623190.74</v>
      </c>
      <c r="E27" s="36" t="n">
        <f aca="false">+SUM(E28:E36)</f>
        <v>47148828.85</v>
      </c>
      <c r="F27" s="36" t="n">
        <f aca="false">+SUM(F28:F36)</f>
        <v>24869306.61</v>
      </c>
      <c r="G27" s="36" t="n">
        <f aca="false">+SUM(G28:G36)</f>
        <v>13506246.23</v>
      </c>
      <c r="H27" s="36" t="n">
        <f aca="false">+SUM(H28:H36)</f>
        <v>28552662.28</v>
      </c>
      <c r="I27" s="36" t="n">
        <f aca="false">+SUM(I28:I36)</f>
        <v>16148847.81</v>
      </c>
      <c r="J27" s="36" t="n">
        <f aca="false">+SUM(J28:J36)</f>
        <v>26156603.11</v>
      </c>
      <c r="K27" s="36" t="n">
        <f aca="false">+SUM(K28:K36)</f>
        <v>43101756.59</v>
      </c>
      <c r="L27" s="36" t="n">
        <f aca="false">+SUM(L28:L36)</f>
        <v>1495110.04</v>
      </c>
      <c r="M27" s="36" t="n">
        <f aca="false">+SUM(M28:M36)</f>
        <v>70904936.22</v>
      </c>
      <c r="N27" s="36" t="n">
        <f aca="false">+SUM(N28:N36)</f>
        <v>77338237.83</v>
      </c>
      <c r="O27" s="36" t="n">
        <f aca="false">+SUM(O28:O36)</f>
        <v>0</v>
      </c>
      <c r="P27" s="36" t="n">
        <f aca="false">+SUM(P28:P36)</f>
        <v>0</v>
      </c>
      <c r="Q27" s="37" t="n">
        <f aca="false">+SUM(E27:P27)</f>
        <v>349222535.57</v>
      </c>
    </row>
    <row r="28" customFormat="false" ht="15" hidden="false" customHeight="false" outlineLevel="0" collapsed="false">
      <c r="B28" s="38" t="s">
        <v>24</v>
      </c>
      <c r="C28" s="39" t="n">
        <v>135260000</v>
      </c>
      <c r="D28" s="42" t="n">
        <v>-49820640.64</v>
      </c>
      <c r="E28" s="40" t="n">
        <v>16232736.29</v>
      </c>
      <c r="F28" s="40" t="n">
        <v>17265358.1</v>
      </c>
      <c r="G28" s="40" t="n">
        <v>4005941.36</v>
      </c>
      <c r="H28" s="40" t="n">
        <v>11005638.16</v>
      </c>
      <c r="I28" s="40" t="n">
        <v>134570</v>
      </c>
      <c r="J28" s="40" t="n">
        <v>5644013.28</v>
      </c>
      <c r="K28" s="40" t="n">
        <v>1808864</v>
      </c>
      <c r="L28" s="40" t="n">
        <v>138393.22</v>
      </c>
      <c r="M28" s="40" t="n">
        <v>9076177.56</v>
      </c>
      <c r="N28" s="40" t="n">
        <v>7682557.2</v>
      </c>
      <c r="O28" s="40"/>
      <c r="P28" s="40"/>
      <c r="Q28" s="41" t="n">
        <f aca="false">+SUM(E28:P28)</f>
        <v>72994249.17</v>
      </c>
    </row>
    <row r="29" customFormat="false" ht="15" hidden="false" customHeight="false" outlineLevel="0" collapsed="false">
      <c r="B29" s="38" t="s">
        <v>25</v>
      </c>
      <c r="C29" s="39" t="n">
        <v>4260000</v>
      </c>
      <c r="D29" s="39" t="n">
        <v>1097214.6</v>
      </c>
      <c r="E29" s="40" t="n">
        <v>0</v>
      </c>
      <c r="F29" s="40" t="n">
        <v>749966.7</v>
      </c>
      <c r="G29" s="40" t="n">
        <v>0</v>
      </c>
      <c r="H29" s="40" t="n">
        <v>0</v>
      </c>
      <c r="I29" s="40" t="n">
        <v>0</v>
      </c>
      <c r="J29" s="40" t="n">
        <v>0</v>
      </c>
      <c r="K29" s="40" t="n">
        <v>208860</v>
      </c>
      <c r="L29" s="40" t="n">
        <v>1040</v>
      </c>
      <c r="M29" s="40" t="n">
        <v>100441.6</v>
      </c>
      <c r="N29" s="40" t="n">
        <v>40320.84</v>
      </c>
      <c r="O29" s="40"/>
      <c r="P29" s="40"/>
      <c r="Q29" s="41" t="n">
        <f aca="false">+SUM(E29:P29)</f>
        <v>1100629.14</v>
      </c>
      <c r="R29" s="33"/>
    </row>
    <row r="30" customFormat="false" ht="15" hidden="false" customHeight="false" outlineLevel="0" collapsed="false">
      <c r="B30" s="38" t="s">
        <v>26</v>
      </c>
      <c r="C30" s="39" t="n">
        <v>3100000</v>
      </c>
      <c r="D30" s="39" t="n">
        <v>3008179</v>
      </c>
      <c r="E30" s="39" t="n">
        <v>0</v>
      </c>
      <c r="F30" s="40" t="n">
        <v>0</v>
      </c>
      <c r="G30" s="40" t="n">
        <v>752243.22</v>
      </c>
      <c r="H30" s="40" t="n">
        <v>0</v>
      </c>
      <c r="I30" s="40" t="n">
        <v>562191.74</v>
      </c>
      <c r="J30" s="40" t="n">
        <v>400000</v>
      </c>
      <c r="K30" s="40" t="n">
        <v>0</v>
      </c>
      <c r="L30" s="40" t="n">
        <v>36388.5</v>
      </c>
      <c r="M30" s="40" t="n">
        <v>1625140.94</v>
      </c>
      <c r="N30" s="40" t="n">
        <v>0</v>
      </c>
      <c r="O30" s="40"/>
      <c r="P30" s="40"/>
      <c r="Q30" s="41" t="n">
        <f aca="false">+SUM(E30:P30)</f>
        <v>3375964.4</v>
      </c>
    </row>
    <row r="31" customFormat="false" ht="15" hidden="false" customHeight="false" outlineLevel="0" collapsed="false">
      <c r="B31" s="38" t="s">
        <v>27</v>
      </c>
      <c r="C31" s="39" t="n">
        <v>201341</v>
      </c>
      <c r="D31" s="39" t="n">
        <v>170000</v>
      </c>
      <c r="E31" s="39" t="n">
        <v>0</v>
      </c>
      <c r="F31" s="39" t="n">
        <v>0</v>
      </c>
      <c r="G31" s="40" t="n">
        <v>0</v>
      </c>
      <c r="H31" s="40" t="n">
        <v>0</v>
      </c>
      <c r="I31" s="40" t="n">
        <v>0</v>
      </c>
      <c r="J31" s="40" t="n">
        <v>0</v>
      </c>
      <c r="K31" s="40" t="n">
        <v>0</v>
      </c>
      <c r="L31" s="40" t="n">
        <v>0</v>
      </c>
      <c r="M31" s="40" t="n">
        <v>0</v>
      </c>
      <c r="N31" s="40" t="n">
        <v>177123.46</v>
      </c>
      <c r="O31" s="40"/>
      <c r="P31" s="40"/>
      <c r="Q31" s="41" t="n">
        <f aca="false">+SUM(E31:P31)</f>
        <v>177123.46</v>
      </c>
    </row>
    <row r="32" customFormat="false" ht="15" hidden="false" customHeight="false" outlineLevel="0" collapsed="false">
      <c r="B32" s="38" t="s">
        <v>28</v>
      </c>
      <c r="C32" s="39" t="n">
        <v>1060000</v>
      </c>
      <c r="D32" s="39" t="n">
        <v>5153190</v>
      </c>
      <c r="E32" s="40" t="n">
        <v>0</v>
      </c>
      <c r="F32" s="40" t="n">
        <v>54752</v>
      </c>
      <c r="G32" s="40" t="n">
        <v>0</v>
      </c>
      <c r="H32" s="40" t="n">
        <v>0</v>
      </c>
      <c r="I32" s="40" t="n">
        <v>433786.88</v>
      </c>
      <c r="J32" s="40" t="n">
        <v>0</v>
      </c>
      <c r="K32" s="40" t="n">
        <v>0</v>
      </c>
      <c r="L32" s="40" t="n">
        <v>39757.14</v>
      </c>
      <c r="M32" s="40" t="n">
        <v>276168.81</v>
      </c>
      <c r="N32" s="40" t="n">
        <v>0</v>
      </c>
      <c r="O32" s="40"/>
      <c r="P32" s="40"/>
      <c r="Q32" s="41" t="n">
        <f aca="false">+SUM(E32:P32)</f>
        <v>804464.83</v>
      </c>
    </row>
    <row r="33" customFormat="false" ht="15" hidden="false" customHeight="false" outlineLevel="0" collapsed="false">
      <c r="B33" s="38" t="s">
        <v>29</v>
      </c>
      <c r="C33" s="39" t="n">
        <v>279710000</v>
      </c>
      <c r="D33" s="42" t="n">
        <v>-79960593.78</v>
      </c>
      <c r="E33" s="40" t="n">
        <v>28931558.24</v>
      </c>
      <c r="F33" s="40" t="n">
        <v>4705510.44</v>
      </c>
      <c r="G33" s="40" t="n">
        <v>6885296.9</v>
      </c>
      <c r="H33" s="40" t="n">
        <v>3703571.14</v>
      </c>
      <c r="I33" s="40" t="n">
        <v>7374648.14</v>
      </c>
      <c r="J33" s="40" t="n">
        <v>2519656.7</v>
      </c>
      <c r="K33" s="40" t="n">
        <v>16165012.73</v>
      </c>
      <c r="L33" s="40" t="n">
        <v>46302.3</v>
      </c>
      <c r="M33" s="40" t="n">
        <v>32557238.88</v>
      </c>
      <c r="N33" s="40" t="n">
        <v>56119658.29</v>
      </c>
      <c r="O33" s="40"/>
      <c r="P33" s="40"/>
      <c r="Q33" s="41" t="n">
        <f aca="false">+SUM(E33:P33)</f>
        <v>159008453.76</v>
      </c>
    </row>
    <row r="34" customFormat="false" ht="15" hidden="false" customHeight="false" outlineLevel="0" collapsed="false">
      <c r="B34" s="38" t="s">
        <v>30</v>
      </c>
      <c r="C34" s="39" t="n">
        <v>72230000</v>
      </c>
      <c r="D34" s="39" t="n">
        <v>63293418.96</v>
      </c>
      <c r="E34" s="40" t="n">
        <v>1763030.62</v>
      </c>
      <c r="F34" s="40" t="n">
        <v>1922302.93</v>
      </c>
      <c r="G34" s="40" t="n">
        <v>1732374.75</v>
      </c>
      <c r="H34" s="40" t="n">
        <v>12467978.59</v>
      </c>
      <c r="I34" s="40" t="n">
        <v>7196770.81</v>
      </c>
      <c r="J34" s="40" t="n">
        <v>6394891.93</v>
      </c>
      <c r="K34" s="40" t="n">
        <v>12793351.44</v>
      </c>
      <c r="L34" s="40" t="n">
        <v>1056339.53</v>
      </c>
      <c r="M34" s="40" t="n">
        <v>13473868.58</v>
      </c>
      <c r="N34" s="40" t="n">
        <v>9786135.15</v>
      </c>
      <c r="O34" s="40"/>
      <c r="P34" s="40"/>
      <c r="Q34" s="41" t="n">
        <f aca="false">+SUM(E34:P34)</f>
        <v>68587044.33</v>
      </c>
    </row>
    <row r="35" customFormat="false" ht="15" hidden="false" customHeight="false" outlineLevel="0" collapsed="false">
      <c r="B35" s="38" t="s">
        <v>112</v>
      </c>
      <c r="C35" s="39" t="n">
        <v>0</v>
      </c>
      <c r="D35" s="39" t="n">
        <v>0</v>
      </c>
      <c r="E35" s="39" t="n">
        <v>0</v>
      </c>
      <c r="F35" s="39" t="n">
        <v>0</v>
      </c>
      <c r="G35" s="40" t="n">
        <v>0</v>
      </c>
      <c r="H35" s="40" t="n">
        <v>0</v>
      </c>
      <c r="I35" s="40" t="n">
        <v>0</v>
      </c>
      <c r="J35" s="40" t="n">
        <v>0</v>
      </c>
      <c r="K35" s="40" t="n">
        <v>0</v>
      </c>
      <c r="L35" s="40" t="n">
        <v>0</v>
      </c>
      <c r="M35" s="40" t="n">
        <v>0</v>
      </c>
      <c r="N35" s="40" t="n">
        <v>0</v>
      </c>
      <c r="O35" s="40"/>
      <c r="P35" s="40"/>
      <c r="Q35" s="41" t="n">
        <f aca="false">+SUM(E35:P35)</f>
        <v>0</v>
      </c>
    </row>
    <row r="36" customFormat="false" ht="15" hidden="false" customHeight="false" outlineLevel="0" collapsed="false">
      <c r="B36" s="38" t="s">
        <v>32</v>
      </c>
      <c r="C36" s="39" t="n">
        <v>63416132</v>
      </c>
      <c r="D36" s="65" t="n">
        <v>12436041.12</v>
      </c>
      <c r="E36" s="40" t="n">
        <v>221503.7</v>
      </c>
      <c r="F36" s="40" t="n">
        <v>171416.44</v>
      </c>
      <c r="G36" s="40" t="n">
        <v>130390</v>
      </c>
      <c r="H36" s="40" t="n">
        <v>1375474.39</v>
      </c>
      <c r="I36" s="40" t="n">
        <v>446880.24</v>
      </c>
      <c r="J36" s="40" t="n">
        <v>11198041.2</v>
      </c>
      <c r="K36" s="40" t="n">
        <v>12125668.42</v>
      </c>
      <c r="L36" s="40" t="n">
        <v>176889.35</v>
      </c>
      <c r="M36" s="40" t="n">
        <v>13795899.85</v>
      </c>
      <c r="N36" s="40" t="n">
        <v>3532442.89</v>
      </c>
      <c r="O36" s="40"/>
      <c r="P36" s="40"/>
      <c r="Q36" s="41" t="n">
        <f aca="false">+SUM(E36:P36)</f>
        <v>43174606.48</v>
      </c>
    </row>
    <row r="37" customFormat="false" ht="15" hidden="false" customHeight="false" outlineLevel="0" collapsed="false">
      <c r="B37" s="34" t="s">
        <v>33</v>
      </c>
      <c r="C37" s="35" t="n">
        <v>67063000</v>
      </c>
      <c r="D37" s="36" t="n">
        <f aca="false">+SUM(D38:D45)</f>
        <v>0</v>
      </c>
      <c r="E37" s="36" t="n">
        <f aca="false">+SUM(E38:E45)</f>
        <v>0</v>
      </c>
      <c r="F37" s="36" t="n">
        <f aca="false">+SUM(F38:F45)</f>
        <v>0</v>
      </c>
      <c r="G37" s="36" t="n">
        <f aca="false">+SUM(G38:G45)</f>
        <v>0</v>
      </c>
      <c r="H37" s="36" t="n">
        <f aca="false">+SUM(H38:H45)</f>
        <v>0</v>
      </c>
      <c r="I37" s="36" t="n">
        <f aca="false">+SUM(I38:I45)</f>
        <v>14800750</v>
      </c>
      <c r="J37" s="36" t="n">
        <f aca="false">+SUM(J38:J45)</f>
        <v>4950000</v>
      </c>
      <c r="K37" s="36" t="n">
        <f aca="false">+SUM(K38:K45)</f>
        <v>3750000</v>
      </c>
      <c r="L37" s="36" t="n">
        <f aca="false">+SUM(L38:L45)</f>
        <v>5860750</v>
      </c>
      <c r="M37" s="36" t="n">
        <f aca="false">+SUM(M38:M45)</f>
        <v>12610750</v>
      </c>
      <c r="N37" s="36" t="n">
        <f aca="false">+SUM(N38:N45)</f>
        <v>2025000</v>
      </c>
      <c r="O37" s="36" t="n">
        <f aca="false">+SUM(O38:O45)</f>
        <v>0</v>
      </c>
      <c r="P37" s="36" t="n">
        <f aca="false">+SUM(P38:P45)</f>
        <v>0</v>
      </c>
      <c r="Q37" s="37" t="n">
        <f aca="false">+SUM(E37:P37)</f>
        <v>43997250</v>
      </c>
    </row>
    <row r="38" customFormat="false" ht="15" hidden="false" customHeight="false" outlineLevel="0" collapsed="false">
      <c r="B38" s="38" t="s">
        <v>34</v>
      </c>
      <c r="C38" s="39" t="n">
        <v>61863000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40" t="n">
        <v>14800750</v>
      </c>
      <c r="J38" s="40" t="n">
        <v>4950000</v>
      </c>
      <c r="K38" s="39" t="n">
        <v>3750000</v>
      </c>
      <c r="L38" s="40" t="n">
        <v>5860750</v>
      </c>
      <c r="M38" s="40" t="n">
        <v>12610750</v>
      </c>
      <c r="N38" s="40" t="n">
        <v>2025000</v>
      </c>
      <c r="O38" s="40"/>
      <c r="P38" s="40"/>
      <c r="Q38" s="41" t="n">
        <f aca="false">+SUM(E38:P38)</f>
        <v>43997250</v>
      </c>
    </row>
    <row r="39" customFormat="false" ht="15" hidden="false" customHeight="false" outlineLevel="0" collapsed="false">
      <c r="B39" s="38" t="s">
        <v>113</v>
      </c>
      <c r="C39" s="39" t="n">
        <v>5100000</v>
      </c>
      <c r="D39" s="39" t="n">
        <v>0</v>
      </c>
      <c r="E39" s="39" t="n">
        <v>0</v>
      </c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40" t="n">
        <v>0</v>
      </c>
      <c r="M39" s="40" t="n">
        <v>0</v>
      </c>
      <c r="N39" s="40" t="n">
        <v>0</v>
      </c>
      <c r="O39" s="40"/>
      <c r="P39" s="40"/>
      <c r="Q39" s="41" t="n">
        <f aca="false">+SUM(E39:P39)</f>
        <v>0</v>
      </c>
    </row>
    <row r="40" customFormat="false" ht="15" hidden="false" customHeight="false" outlineLevel="0" collapsed="false">
      <c r="B40" s="38" t="s">
        <v>36</v>
      </c>
      <c r="C40" s="39" t="n">
        <v>0</v>
      </c>
      <c r="D40" s="39" t="n">
        <v>0</v>
      </c>
      <c r="E40" s="39" t="n">
        <v>0</v>
      </c>
      <c r="F40" s="39" t="n">
        <v>0</v>
      </c>
      <c r="G40" s="39" t="n">
        <v>0</v>
      </c>
      <c r="H40" s="39" t="n">
        <v>0</v>
      </c>
      <c r="I40" s="39" t="n">
        <v>0</v>
      </c>
      <c r="J40" s="39" t="n">
        <v>0</v>
      </c>
      <c r="K40" s="39" t="n">
        <v>0</v>
      </c>
      <c r="L40" s="40" t="n">
        <v>0</v>
      </c>
      <c r="M40" s="40" t="n">
        <v>0</v>
      </c>
      <c r="N40" s="40" t="n">
        <v>0</v>
      </c>
      <c r="O40" s="40"/>
      <c r="P40" s="40"/>
      <c r="Q40" s="41" t="n">
        <f aca="false">+SUM(E40:P40)</f>
        <v>0</v>
      </c>
    </row>
    <row r="41" customFormat="false" ht="15" hidden="false" customHeight="false" outlineLevel="0" collapsed="false">
      <c r="B41" s="38" t="s">
        <v>114</v>
      </c>
      <c r="C41" s="39" t="n">
        <v>0</v>
      </c>
      <c r="D41" s="39" t="n">
        <v>0</v>
      </c>
      <c r="E41" s="39" t="n">
        <v>0</v>
      </c>
      <c r="F41" s="39" t="n">
        <v>0</v>
      </c>
      <c r="G41" s="39" t="n">
        <v>0</v>
      </c>
      <c r="H41" s="39" t="n">
        <v>0</v>
      </c>
      <c r="I41" s="39" t="n">
        <v>0</v>
      </c>
      <c r="J41" s="39" t="n">
        <v>0</v>
      </c>
      <c r="K41" s="39" t="n">
        <v>0</v>
      </c>
      <c r="L41" s="40" t="n">
        <v>0</v>
      </c>
      <c r="M41" s="40" t="n">
        <v>0</v>
      </c>
      <c r="N41" s="40" t="n">
        <v>0</v>
      </c>
      <c r="O41" s="40"/>
      <c r="P41" s="40"/>
      <c r="Q41" s="41" t="n">
        <f aca="false">+SUM(E41:P41)</f>
        <v>0</v>
      </c>
    </row>
    <row r="42" customFormat="false" ht="15" hidden="false" customHeight="false" outlineLevel="0" collapsed="false">
      <c r="B42" s="38" t="s">
        <v>115</v>
      </c>
      <c r="C42" s="39" t="n">
        <v>0</v>
      </c>
      <c r="D42" s="39" t="n">
        <v>0</v>
      </c>
      <c r="E42" s="39" t="n">
        <v>0</v>
      </c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40" t="n">
        <v>0</v>
      </c>
      <c r="M42" s="40" t="n">
        <v>0</v>
      </c>
      <c r="N42" s="40" t="n">
        <v>0</v>
      </c>
      <c r="O42" s="40"/>
      <c r="P42" s="40"/>
      <c r="Q42" s="41" t="n">
        <f aca="false">+SUM(E42:P42)</f>
        <v>0</v>
      </c>
    </row>
    <row r="43" customFormat="false" ht="15" hidden="false" customHeight="false" outlineLevel="0" collapsed="false">
      <c r="B43" s="38" t="s">
        <v>39</v>
      </c>
      <c r="C43" s="39" t="n">
        <v>0</v>
      </c>
      <c r="D43" s="39" t="n">
        <v>0</v>
      </c>
      <c r="E43" s="39" t="n">
        <v>0</v>
      </c>
      <c r="F43" s="39" t="n">
        <v>0</v>
      </c>
      <c r="G43" s="39" t="n">
        <v>0</v>
      </c>
      <c r="H43" s="39" t="n">
        <v>0</v>
      </c>
      <c r="I43" s="39" t="n">
        <v>0</v>
      </c>
      <c r="J43" s="39" t="n">
        <v>0</v>
      </c>
      <c r="K43" s="39" t="n">
        <v>0</v>
      </c>
      <c r="L43" s="40" t="n">
        <v>0</v>
      </c>
      <c r="M43" s="40" t="n">
        <v>0</v>
      </c>
      <c r="N43" s="40" t="n">
        <v>0</v>
      </c>
      <c r="O43" s="40"/>
      <c r="P43" s="40"/>
      <c r="Q43" s="41" t="n">
        <f aca="false">+SUM(E43:P43)</f>
        <v>0</v>
      </c>
    </row>
    <row r="44" customFormat="false" ht="15" hidden="false" customHeight="false" outlineLevel="0" collapsed="false">
      <c r="B44" s="38" t="s">
        <v>40</v>
      </c>
      <c r="C44" s="39" t="n">
        <v>100000</v>
      </c>
      <c r="D44" s="39" t="n">
        <v>0</v>
      </c>
      <c r="E44" s="39" t="n">
        <v>0</v>
      </c>
      <c r="F44" s="39" t="n">
        <v>0</v>
      </c>
      <c r="G44" s="39" t="n">
        <v>0</v>
      </c>
      <c r="H44" s="39" t="n">
        <v>0</v>
      </c>
      <c r="I44" s="39" t="n">
        <v>0</v>
      </c>
      <c r="J44" s="39" t="n">
        <v>0</v>
      </c>
      <c r="K44" s="39" t="n">
        <v>0</v>
      </c>
      <c r="L44" s="40" t="n">
        <v>0</v>
      </c>
      <c r="M44" s="40" t="n">
        <v>0</v>
      </c>
      <c r="N44" s="40" t="n">
        <v>0</v>
      </c>
      <c r="O44" s="40"/>
      <c r="P44" s="40"/>
      <c r="Q44" s="41" t="n">
        <f aca="false">+SUM(E44:P44)</f>
        <v>0</v>
      </c>
    </row>
    <row r="45" customFormat="false" ht="15" hidden="false" customHeight="false" outlineLevel="0" collapsed="false">
      <c r="B45" s="38" t="s">
        <v>116</v>
      </c>
      <c r="C45" s="39" t="n">
        <v>0</v>
      </c>
      <c r="D45" s="39" t="n">
        <v>0</v>
      </c>
      <c r="E45" s="39" t="n">
        <v>0</v>
      </c>
      <c r="F45" s="39" t="n">
        <v>0</v>
      </c>
      <c r="G45" s="39" t="n">
        <v>0</v>
      </c>
      <c r="H45" s="39" t="n">
        <v>0</v>
      </c>
      <c r="I45" s="39" t="n">
        <v>0</v>
      </c>
      <c r="J45" s="39" t="n">
        <v>0</v>
      </c>
      <c r="K45" s="39" t="n">
        <v>0</v>
      </c>
      <c r="L45" s="40" t="n">
        <v>0</v>
      </c>
      <c r="M45" s="40" t="n">
        <v>0</v>
      </c>
      <c r="N45" s="40" t="n">
        <v>0</v>
      </c>
      <c r="O45" s="40"/>
      <c r="P45" s="40"/>
      <c r="Q45" s="41" t="n">
        <f aca="false">+SUM(E45:P45)</f>
        <v>0</v>
      </c>
    </row>
    <row r="46" customFormat="false" ht="15" hidden="false" customHeight="false" outlineLevel="0" collapsed="false">
      <c r="B46" s="34" t="s">
        <v>42</v>
      </c>
      <c r="C46" s="35" t="n">
        <v>891107444</v>
      </c>
      <c r="D46" s="60" t="n">
        <f aca="false">+SUM(D47:D53)</f>
        <v>-321087444</v>
      </c>
      <c r="E46" s="36" t="n">
        <f aca="false">+SUM(E47:E53)</f>
        <v>0</v>
      </c>
      <c r="F46" s="36" t="n">
        <f aca="false">+SUM(F47:F53)</f>
        <v>0</v>
      </c>
      <c r="G46" s="36" t="n">
        <f aca="false">+SUM(G47:G53)</f>
        <v>0</v>
      </c>
      <c r="H46" s="36" t="n">
        <f aca="false">+SUM(H47:H53)</f>
        <v>0</v>
      </c>
      <c r="I46" s="36" t="n">
        <f aca="false">+SUM(I47:I53)</f>
        <v>0</v>
      </c>
      <c r="J46" s="36" t="n">
        <f aca="false">+SUM(J47:J53)</f>
        <v>570000000</v>
      </c>
      <c r="K46" s="36" t="n">
        <f aca="false">+SUM(K47:K53)</f>
        <v>0</v>
      </c>
      <c r="L46" s="36" t="n">
        <f aca="false">+SUM(L47:L53)</f>
        <v>0</v>
      </c>
      <c r="M46" s="36" t="n">
        <f aca="false">+SUM(M47:M53)</f>
        <v>0</v>
      </c>
      <c r="N46" s="36" t="n">
        <f aca="false">+SUM(N47:N53)</f>
        <v>0</v>
      </c>
      <c r="O46" s="36" t="n">
        <f aca="false">+SUM(O47:O53)</f>
        <v>0</v>
      </c>
      <c r="P46" s="36" t="n">
        <f aca="false">+SUM(P47:P53)</f>
        <v>0</v>
      </c>
      <c r="Q46" s="36" t="n">
        <f aca="false">+SUM(E46:P46)</f>
        <v>570000000</v>
      </c>
    </row>
    <row r="47" customFormat="false" ht="15" hidden="false" customHeight="false" outlineLevel="0" collapsed="false">
      <c r="B47" s="38" t="s">
        <v>117</v>
      </c>
      <c r="C47" s="39" t="n">
        <v>10000</v>
      </c>
      <c r="D47" s="39" t="n">
        <v>0</v>
      </c>
      <c r="E47" s="39" t="n">
        <v>0</v>
      </c>
      <c r="F47" s="39" t="n">
        <v>0</v>
      </c>
      <c r="G47" s="39" t="n">
        <v>0</v>
      </c>
      <c r="H47" s="39" t="n">
        <v>0</v>
      </c>
      <c r="I47" s="39" t="n">
        <v>0</v>
      </c>
      <c r="J47" s="39" t="n">
        <v>0</v>
      </c>
      <c r="K47" s="39" t="n">
        <v>0</v>
      </c>
      <c r="L47" s="40" t="n">
        <v>0</v>
      </c>
      <c r="M47" s="40" t="n">
        <v>0</v>
      </c>
      <c r="N47" s="40" t="n">
        <v>0</v>
      </c>
      <c r="O47" s="39"/>
      <c r="P47" s="39"/>
      <c r="Q47" s="40" t="n">
        <f aca="false">+SUM(E47:P47)</f>
        <v>0</v>
      </c>
    </row>
    <row r="48" customFormat="false" ht="15" hidden="false" customHeight="false" outlineLevel="0" collapsed="false">
      <c r="B48" s="38" t="s">
        <v>44</v>
      </c>
      <c r="C48" s="39" t="n">
        <v>0</v>
      </c>
      <c r="D48" s="39" t="n">
        <v>0</v>
      </c>
      <c r="E48" s="39" t="n">
        <v>0</v>
      </c>
      <c r="F48" s="39" t="n">
        <v>0</v>
      </c>
      <c r="G48" s="39" t="n">
        <v>0</v>
      </c>
      <c r="H48" s="39" t="n">
        <v>0</v>
      </c>
      <c r="I48" s="39" t="n">
        <v>0</v>
      </c>
      <c r="J48" s="39" t="n">
        <v>0</v>
      </c>
      <c r="K48" s="39" t="n">
        <v>0</v>
      </c>
      <c r="L48" s="40" t="n">
        <v>0</v>
      </c>
      <c r="M48" s="40" t="n">
        <v>0</v>
      </c>
      <c r="N48" s="40" t="n">
        <v>0</v>
      </c>
      <c r="O48" s="39"/>
      <c r="P48" s="39"/>
      <c r="Q48" s="40" t="n">
        <f aca="false">+SUM(E48:P48)</f>
        <v>0</v>
      </c>
    </row>
    <row r="49" customFormat="false" ht="15" hidden="false" customHeight="false" outlineLevel="0" collapsed="false">
      <c r="B49" s="38" t="s">
        <v>45</v>
      </c>
      <c r="C49" s="39" t="n">
        <v>0</v>
      </c>
      <c r="D49" s="39" t="n">
        <v>0</v>
      </c>
      <c r="E49" s="39" t="n">
        <v>0</v>
      </c>
      <c r="F49" s="39" t="n">
        <v>0</v>
      </c>
      <c r="G49" s="39" t="n">
        <v>0</v>
      </c>
      <c r="H49" s="39" t="n">
        <v>0</v>
      </c>
      <c r="I49" s="39" t="n">
        <v>0</v>
      </c>
      <c r="J49" s="39" t="n">
        <v>0</v>
      </c>
      <c r="K49" s="39" t="n">
        <v>0</v>
      </c>
      <c r="L49" s="40" t="n">
        <v>0</v>
      </c>
      <c r="M49" s="40" t="n">
        <v>0</v>
      </c>
      <c r="N49" s="40" t="n">
        <v>0</v>
      </c>
      <c r="O49" s="39"/>
      <c r="P49" s="39"/>
      <c r="Q49" s="40" t="n">
        <f aca="false">+SUM(E49:P49)</f>
        <v>0</v>
      </c>
    </row>
    <row r="50" customFormat="false" ht="15" hidden="false" customHeight="false" outlineLevel="0" collapsed="false">
      <c r="B50" s="38" t="s">
        <v>46</v>
      </c>
      <c r="C50" s="39" t="n">
        <v>891097444</v>
      </c>
      <c r="D50" s="42" t="n">
        <v>-321087444</v>
      </c>
      <c r="E50" s="39" t="n">
        <v>0</v>
      </c>
      <c r="F50" s="39" t="n">
        <v>0</v>
      </c>
      <c r="G50" s="39" t="n">
        <v>0</v>
      </c>
      <c r="H50" s="39" t="n">
        <v>0</v>
      </c>
      <c r="I50" s="40" t="n">
        <f aca="false">+VLOOKUP(B50,[2]RefCCPCuenta!$B$8:$H$45,7,FALSE())</f>
        <v>0</v>
      </c>
      <c r="J50" s="40" t="n">
        <v>570000000</v>
      </c>
      <c r="K50" s="39" t="n">
        <v>0</v>
      </c>
      <c r="L50" s="40" t="n">
        <v>0</v>
      </c>
      <c r="M50" s="40" t="n">
        <v>0</v>
      </c>
      <c r="N50" s="40" t="n">
        <v>0</v>
      </c>
      <c r="O50" s="39"/>
      <c r="P50" s="39"/>
      <c r="Q50" s="40" t="n">
        <f aca="false">+SUM(E50:P50)</f>
        <v>570000000</v>
      </c>
    </row>
    <row r="51" customFormat="false" ht="15" hidden="false" customHeight="false" outlineLevel="0" collapsed="false">
      <c r="B51" s="38" t="s">
        <v>118</v>
      </c>
      <c r="C51" s="39" t="n">
        <v>0</v>
      </c>
      <c r="D51" s="39" t="n">
        <v>0</v>
      </c>
      <c r="E51" s="39" t="n">
        <v>0</v>
      </c>
      <c r="F51" s="39" t="n">
        <v>0</v>
      </c>
      <c r="G51" s="39" t="n">
        <v>0</v>
      </c>
      <c r="H51" s="39" t="n">
        <v>0</v>
      </c>
      <c r="I51" s="39" t="n">
        <v>0</v>
      </c>
      <c r="J51" s="39" t="n">
        <v>0</v>
      </c>
      <c r="K51" s="39" t="n">
        <v>0</v>
      </c>
      <c r="L51" s="40" t="n">
        <v>0</v>
      </c>
      <c r="M51" s="40" t="n">
        <v>0</v>
      </c>
      <c r="N51" s="40" t="n">
        <v>0</v>
      </c>
      <c r="O51" s="39"/>
      <c r="P51" s="39"/>
      <c r="Q51" s="40" t="n">
        <f aca="false">+SUM(E51:P51)</f>
        <v>0</v>
      </c>
    </row>
    <row r="52" customFormat="false" ht="15" hidden="false" customHeight="false" outlineLevel="0" collapsed="false">
      <c r="B52" s="38" t="s">
        <v>48</v>
      </c>
      <c r="C52" s="39" t="n">
        <v>0</v>
      </c>
      <c r="D52" s="39" t="n">
        <v>0</v>
      </c>
      <c r="E52" s="39" t="n">
        <v>0</v>
      </c>
      <c r="F52" s="39" t="n">
        <v>0</v>
      </c>
      <c r="G52" s="39" t="n">
        <v>0</v>
      </c>
      <c r="H52" s="39" t="n">
        <v>0</v>
      </c>
      <c r="I52" s="39" t="n">
        <v>0</v>
      </c>
      <c r="J52" s="39" t="n">
        <v>0</v>
      </c>
      <c r="K52" s="39" t="n">
        <v>0</v>
      </c>
      <c r="L52" s="40" t="n">
        <v>0</v>
      </c>
      <c r="M52" s="40" t="n">
        <v>0</v>
      </c>
      <c r="N52" s="40" t="n">
        <v>0</v>
      </c>
      <c r="O52" s="39"/>
      <c r="P52" s="39"/>
      <c r="Q52" s="40" t="n">
        <f aca="false">+SUM(E52:P52)</f>
        <v>0</v>
      </c>
    </row>
    <row r="53" customFormat="false" ht="15" hidden="false" customHeight="false" outlineLevel="0" collapsed="false">
      <c r="B53" s="38" t="s">
        <v>119</v>
      </c>
      <c r="C53" s="39" t="n">
        <v>0</v>
      </c>
      <c r="D53" s="39" t="n">
        <v>0</v>
      </c>
      <c r="E53" s="39" t="n">
        <v>0</v>
      </c>
      <c r="F53" s="39" t="n">
        <v>0</v>
      </c>
      <c r="G53" s="39" t="n">
        <v>0</v>
      </c>
      <c r="H53" s="39" t="n">
        <v>0</v>
      </c>
      <c r="I53" s="39" t="n">
        <v>0</v>
      </c>
      <c r="J53" s="39" t="n">
        <v>0</v>
      </c>
      <c r="K53" s="39" t="n">
        <v>0</v>
      </c>
      <c r="L53" s="40" t="n">
        <v>0</v>
      </c>
      <c r="M53" s="40" t="n">
        <v>0</v>
      </c>
      <c r="N53" s="40" t="n">
        <v>0</v>
      </c>
      <c r="O53" s="39"/>
      <c r="P53" s="39"/>
      <c r="Q53" s="40" t="n">
        <f aca="false">+SUM(E53:P53)</f>
        <v>0</v>
      </c>
    </row>
    <row r="54" customFormat="false" ht="15" hidden="false" customHeight="false" outlineLevel="0" collapsed="false">
      <c r="B54" s="34" t="s">
        <v>50</v>
      </c>
      <c r="C54" s="35" t="n">
        <v>1806102261</v>
      </c>
      <c r="D54" s="36" t="n">
        <f aca="false">+SUM(D55:D63)</f>
        <v>540624481.32</v>
      </c>
      <c r="E54" s="36" t="n">
        <f aca="false">+SUM(E55:E63)</f>
        <v>96013150.33</v>
      </c>
      <c r="F54" s="36" t="n">
        <f aca="false">+SUM(F55:F63)</f>
        <v>417858077.28</v>
      </c>
      <c r="G54" s="36" t="n">
        <f aca="false">+SUM(G55:G63)</f>
        <v>130926851.33</v>
      </c>
      <c r="H54" s="36" t="n">
        <f aca="false">+SUM(H55:H63)</f>
        <v>30469605.62</v>
      </c>
      <c r="I54" s="36" t="n">
        <f aca="false">+SUM(I55:I63)</f>
        <v>430535819.97</v>
      </c>
      <c r="J54" s="36" t="n">
        <f aca="false">+SUM(J55:J63)</f>
        <v>51272961.39</v>
      </c>
      <c r="K54" s="36" t="n">
        <f aca="false">+SUM(K55:K63)</f>
        <v>160454927.86</v>
      </c>
      <c r="L54" s="36" t="n">
        <f aca="false">+SUM(L55:L63)</f>
        <v>122991332.55</v>
      </c>
      <c r="M54" s="36" t="n">
        <f aca="false">+SUM(M55:M63)</f>
        <v>160386076.58</v>
      </c>
      <c r="N54" s="36" t="n">
        <f aca="false">+SUM(N55:N63)</f>
        <v>70243888.28</v>
      </c>
      <c r="O54" s="36" t="n">
        <f aca="false">+SUM(O55:O63)</f>
        <v>0</v>
      </c>
      <c r="P54" s="36" t="n">
        <f aca="false">+SUM(P55:P63)</f>
        <v>0</v>
      </c>
      <c r="Q54" s="36" t="n">
        <f aca="false">+SUM(E54:P54)</f>
        <v>1671152691.19</v>
      </c>
    </row>
    <row r="55" customFormat="false" ht="15" hidden="false" customHeight="false" outlineLevel="0" collapsed="false">
      <c r="B55" s="38" t="s">
        <v>51</v>
      </c>
      <c r="C55" s="39" t="n">
        <v>530138974</v>
      </c>
      <c r="D55" s="42" t="n">
        <v>-238245947.78</v>
      </c>
      <c r="E55" s="40" t="n">
        <v>5989946.29</v>
      </c>
      <c r="F55" s="40" t="n">
        <v>45647601.03</v>
      </c>
      <c r="G55" s="40" t="n">
        <v>3457055.48</v>
      </c>
      <c r="H55" s="40" t="n">
        <v>4940301</v>
      </c>
      <c r="I55" s="40" t="n">
        <v>8342764.31</v>
      </c>
      <c r="J55" s="40" t="n">
        <v>5603599.04</v>
      </c>
      <c r="K55" s="40" t="n">
        <v>24970606.05</v>
      </c>
      <c r="L55" s="40" t="n">
        <v>4641611.03</v>
      </c>
      <c r="M55" s="39" t="n">
        <v>16443525.69</v>
      </c>
      <c r="N55" s="40" t="n">
        <v>0</v>
      </c>
      <c r="O55" s="39"/>
      <c r="P55" s="39"/>
      <c r="Q55" s="40" t="n">
        <f aca="false">+SUM(E55:P55)</f>
        <v>120037009.92</v>
      </c>
    </row>
    <row r="56" customFormat="false" ht="15" hidden="false" customHeight="false" outlineLevel="0" collapsed="false">
      <c r="B56" s="38" t="s">
        <v>52</v>
      </c>
      <c r="C56" s="39" t="n">
        <v>5318259</v>
      </c>
      <c r="D56" s="42" t="n">
        <v>-960759</v>
      </c>
      <c r="E56" s="40" t="n">
        <v>0</v>
      </c>
      <c r="F56" s="40" t="n">
        <v>0</v>
      </c>
      <c r="G56" s="40" t="n">
        <v>0</v>
      </c>
      <c r="H56" s="40" t="n">
        <v>0</v>
      </c>
      <c r="I56" s="40" t="n">
        <v>1368800</v>
      </c>
      <c r="J56" s="40" t="n">
        <v>0</v>
      </c>
      <c r="K56" s="40" t="n">
        <v>0</v>
      </c>
      <c r="L56" s="40" t="n">
        <v>0</v>
      </c>
      <c r="M56" s="40" t="n">
        <v>0</v>
      </c>
      <c r="N56" s="40" t="n">
        <v>0</v>
      </c>
      <c r="O56" s="39"/>
      <c r="P56" s="39"/>
      <c r="Q56" s="40" t="n">
        <f aca="false">+SUM(E56:P56)</f>
        <v>1368800</v>
      </c>
    </row>
    <row r="57" customFormat="false" ht="15" hidden="false" customHeight="false" outlineLevel="0" collapsed="false">
      <c r="B57" s="38" t="s">
        <v>53</v>
      </c>
      <c r="C57" s="39" t="n">
        <v>1091092391</v>
      </c>
      <c r="D57" s="39" t="n">
        <v>466002869.91</v>
      </c>
      <c r="E57" s="40" t="n">
        <v>79221589.44</v>
      </c>
      <c r="F57" s="40" t="n">
        <v>367210476.25</v>
      </c>
      <c r="G57" s="40" t="n">
        <v>45794435.85</v>
      </c>
      <c r="H57" s="40" t="n">
        <v>0</v>
      </c>
      <c r="I57" s="40" t="n">
        <v>401117424.2</v>
      </c>
      <c r="J57" s="40" t="n">
        <v>45061801.59</v>
      </c>
      <c r="K57" s="40" t="n">
        <v>118295671.28</v>
      </c>
      <c r="L57" s="40" t="n">
        <v>121918329.37</v>
      </c>
      <c r="M57" s="39" t="n">
        <v>108813304.72</v>
      </c>
      <c r="N57" s="40" t="n">
        <v>0</v>
      </c>
      <c r="O57" s="39"/>
      <c r="P57" s="39"/>
      <c r="Q57" s="40" t="n">
        <f aca="false">+SUM(E57:P57)</f>
        <v>1287433032.7</v>
      </c>
    </row>
    <row r="58" customFormat="false" ht="15" hidden="false" customHeight="false" outlineLevel="0" collapsed="false">
      <c r="B58" s="38" t="s">
        <v>54</v>
      </c>
      <c r="C58" s="39" t="n">
        <v>730000</v>
      </c>
      <c r="D58" s="39" t="n">
        <v>105918564.04</v>
      </c>
      <c r="E58" s="40" t="n">
        <v>35164</v>
      </c>
      <c r="F58" s="40" t="n">
        <v>0</v>
      </c>
      <c r="G58" s="40" t="n">
        <v>81616860</v>
      </c>
      <c r="H58" s="40" t="n">
        <v>8059690</v>
      </c>
      <c r="I58" s="40" t="n">
        <v>6951000</v>
      </c>
      <c r="J58" s="40" t="n">
        <v>0</v>
      </c>
      <c r="K58" s="40" t="n">
        <v>1260000</v>
      </c>
      <c r="L58" s="40" t="n">
        <v>0</v>
      </c>
      <c r="M58" s="39" t="n">
        <v>207680</v>
      </c>
      <c r="N58" s="66" t="n">
        <v>830720</v>
      </c>
      <c r="O58" s="39"/>
      <c r="P58" s="39"/>
      <c r="Q58" s="40" t="n">
        <f aca="false">+SUM(E58:P58)</f>
        <v>98961114</v>
      </c>
    </row>
    <row r="59" customFormat="false" ht="15" hidden="false" customHeight="false" outlineLevel="0" collapsed="false">
      <c r="B59" s="38" t="s">
        <v>55</v>
      </c>
      <c r="C59" s="39" t="n">
        <v>66822637</v>
      </c>
      <c r="D59" s="39" t="n">
        <v>96877035.75</v>
      </c>
      <c r="E59" s="39" t="n">
        <v>0</v>
      </c>
      <c r="F59" s="40" t="n">
        <v>5000000</v>
      </c>
      <c r="G59" s="40" t="n">
        <v>0</v>
      </c>
      <c r="H59" s="40" t="n">
        <v>14105483.7</v>
      </c>
      <c r="I59" s="40" t="n">
        <v>12755831.46</v>
      </c>
      <c r="J59" s="40" t="n">
        <v>607560.76</v>
      </c>
      <c r="K59" s="40" t="n">
        <v>5392043.04</v>
      </c>
      <c r="L59" s="40" t="n">
        <v>-3568607.85</v>
      </c>
      <c r="M59" s="39" t="n">
        <v>9478288.37</v>
      </c>
      <c r="N59" s="66" t="n">
        <v>12221775</v>
      </c>
      <c r="O59" s="39"/>
      <c r="P59" s="39"/>
      <c r="Q59" s="40" t="n">
        <f aca="false">+SUM(E59:P59)</f>
        <v>55992374.48</v>
      </c>
    </row>
    <row r="60" customFormat="false" ht="15" hidden="false" customHeight="false" outlineLevel="0" collapsed="false">
      <c r="B60" s="38" t="s">
        <v>56</v>
      </c>
      <c r="C60" s="39" t="n">
        <v>2000000</v>
      </c>
      <c r="D60" s="39" t="n">
        <v>21946451</v>
      </c>
      <c r="E60" s="40" t="n">
        <v>10766450.6</v>
      </c>
      <c r="F60" s="40" t="n">
        <v>0</v>
      </c>
      <c r="G60" s="40" t="n">
        <v>0</v>
      </c>
      <c r="H60" s="40" t="n">
        <v>1335117.2</v>
      </c>
      <c r="I60" s="40" t="n">
        <v>0</v>
      </c>
      <c r="J60" s="40" t="n">
        <v>0</v>
      </c>
      <c r="K60" s="40" t="n">
        <v>4514459.79</v>
      </c>
      <c r="L60" s="40" t="n">
        <v>0</v>
      </c>
      <c r="M60" s="40" t="n">
        <v>0</v>
      </c>
      <c r="N60" s="66" t="n">
        <v>259499.94</v>
      </c>
      <c r="O60" s="39"/>
      <c r="P60" s="39"/>
      <c r="Q60" s="40" t="n">
        <f aca="false">+SUM(E60:P60)</f>
        <v>16875527.53</v>
      </c>
    </row>
    <row r="61" customFormat="false" ht="15" hidden="false" customHeight="false" outlineLevel="0" collapsed="false">
      <c r="B61" s="38" t="s">
        <v>120</v>
      </c>
      <c r="C61" s="39" t="n">
        <v>0</v>
      </c>
      <c r="D61" s="39" t="n">
        <v>0</v>
      </c>
      <c r="E61" s="39" t="n">
        <v>0</v>
      </c>
      <c r="F61" s="39" t="n">
        <v>0</v>
      </c>
      <c r="G61" s="40" t="n">
        <v>0</v>
      </c>
      <c r="H61" s="40" t="n">
        <v>0</v>
      </c>
      <c r="I61" s="40" t="n">
        <v>0</v>
      </c>
      <c r="J61" s="40" t="n">
        <v>0</v>
      </c>
      <c r="K61" s="40" t="n">
        <v>0</v>
      </c>
      <c r="L61" s="40" t="n">
        <v>0</v>
      </c>
      <c r="M61" s="40" t="n">
        <v>0</v>
      </c>
      <c r="N61" s="40" t="n">
        <v>0</v>
      </c>
      <c r="O61" s="39"/>
      <c r="P61" s="39"/>
      <c r="Q61" s="40" t="n">
        <f aca="false">+SUM(E61:P61)</f>
        <v>0</v>
      </c>
    </row>
    <row r="62" customFormat="false" ht="15" hidden="false" customHeight="false" outlineLevel="0" collapsed="false">
      <c r="B62" s="38" t="s">
        <v>58</v>
      </c>
      <c r="C62" s="39" t="n">
        <v>30000000</v>
      </c>
      <c r="D62" s="42" t="n">
        <v>-7706500</v>
      </c>
      <c r="E62" s="40" t="n">
        <v>0</v>
      </c>
      <c r="F62" s="40" t="n">
        <v>0</v>
      </c>
      <c r="G62" s="40" t="n">
        <v>58500</v>
      </c>
      <c r="H62" s="40" t="n">
        <v>0</v>
      </c>
      <c r="I62" s="40" t="n">
        <v>0</v>
      </c>
      <c r="J62" s="40" t="n">
        <v>0</v>
      </c>
      <c r="K62" s="40" t="n">
        <v>0</v>
      </c>
      <c r="L62" s="40" t="n">
        <v>0</v>
      </c>
      <c r="M62" s="40" t="n">
        <v>0</v>
      </c>
      <c r="N62" s="40" t="n">
        <v>0</v>
      </c>
      <c r="O62" s="39"/>
      <c r="P62" s="39"/>
      <c r="Q62" s="40" t="n">
        <f aca="false">+SUM(E62:P62)</f>
        <v>58500</v>
      </c>
    </row>
    <row r="63" customFormat="false" ht="15" hidden="false" customHeight="false" outlineLevel="0" collapsed="false">
      <c r="B63" s="38" t="s">
        <v>59</v>
      </c>
      <c r="C63" s="39" t="n">
        <v>80000000</v>
      </c>
      <c r="D63" s="39" t="n">
        <v>96792767.4</v>
      </c>
      <c r="E63" s="39" t="n">
        <v>0</v>
      </c>
      <c r="F63" s="40" t="n">
        <v>0</v>
      </c>
      <c r="G63" s="40" t="n">
        <v>0</v>
      </c>
      <c r="H63" s="40" t="n">
        <v>2029013.72</v>
      </c>
      <c r="I63" s="40" t="n">
        <v>0</v>
      </c>
      <c r="J63" s="40" t="n">
        <v>0</v>
      </c>
      <c r="K63" s="40" t="n">
        <v>6022147.7</v>
      </c>
      <c r="L63" s="40" t="n">
        <v>0</v>
      </c>
      <c r="M63" s="39" t="n">
        <v>25443277.8</v>
      </c>
      <c r="N63" s="66" t="n">
        <v>56931893.34</v>
      </c>
      <c r="O63" s="39"/>
      <c r="P63" s="39"/>
      <c r="Q63" s="40" t="n">
        <f aca="false">+SUM(E63:P63)</f>
        <v>90426332.56</v>
      </c>
    </row>
    <row r="64" customFormat="false" ht="15" hidden="false" customHeight="false" outlineLevel="0" collapsed="false">
      <c r="B64" s="34" t="s">
        <v>60</v>
      </c>
      <c r="C64" s="35" t="n">
        <v>11125013810</v>
      </c>
      <c r="D64" s="60" t="n">
        <f aca="false">+SUM(D65:D68)</f>
        <v>3266586202.55</v>
      </c>
      <c r="E64" s="36" t="n">
        <f aca="false">+SUM(E65:E68)</f>
        <v>219386435.25</v>
      </c>
      <c r="F64" s="36" t="n">
        <f aca="false">+SUM(F65:F68)</f>
        <v>406752098.09</v>
      </c>
      <c r="G64" s="36" t="n">
        <f aca="false">+SUM(G65:G68)</f>
        <v>749003531.54</v>
      </c>
      <c r="H64" s="36" t="n">
        <f aca="false">+SUM(H65:H68)</f>
        <v>962814687.59</v>
      </c>
      <c r="I64" s="36" t="n">
        <f aca="false">+SUM(I65:I68)</f>
        <v>902184848.28</v>
      </c>
      <c r="J64" s="36" t="n">
        <f aca="false">+SUM(J65:J68)</f>
        <v>2053584482.52</v>
      </c>
      <c r="K64" s="36" t="n">
        <f aca="false">+SUM(K65:K68)</f>
        <v>2523525772.21</v>
      </c>
      <c r="L64" s="36" t="n">
        <f aca="false">+SUM(L65:L68)</f>
        <v>522337464.82</v>
      </c>
      <c r="M64" s="36" t="n">
        <f aca="false">+SUM(M65:M68)</f>
        <v>774783330.97</v>
      </c>
      <c r="N64" s="36" t="n">
        <f aca="false">+SUM(N65:N68)</f>
        <v>2313615867.02</v>
      </c>
      <c r="O64" s="36" t="n">
        <f aca="false">+SUM(O65:O68)</f>
        <v>0</v>
      </c>
      <c r="P64" s="36" t="n">
        <f aca="false">+SUM(P65:P68)</f>
        <v>0</v>
      </c>
      <c r="Q64" s="36" t="n">
        <f aca="false">+SUM(E64:P64)</f>
        <v>11427988518.29</v>
      </c>
    </row>
    <row r="65" customFormat="false" ht="15" hidden="false" customHeight="false" outlineLevel="0" collapsed="false">
      <c r="B65" s="38" t="s">
        <v>61</v>
      </c>
      <c r="C65" s="39" t="n">
        <v>9390660798</v>
      </c>
      <c r="D65" s="39" t="n">
        <v>1235520960.22</v>
      </c>
      <c r="E65" s="40" t="n">
        <v>205686161.65</v>
      </c>
      <c r="F65" s="40" t="n">
        <v>406752098.09</v>
      </c>
      <c r="G65" s="40" t="n">
        <v>407560629.94</v>
      </c>
      <c r="H65" s="33" t="n">
        <v>874055969.99</v>
      </c>
      <c r="I65" s="40" t="n">
        <v>556593748.29</v>
      </c>
      <c r="J65" s="40" t="n">
        <v>1178768864.25</v>
      </c>
      <c r="K65" s="40" t="n">
        <v>2048414512.34</v>
      </c>
      <c r="L65" s="40" t="n">
        <v>433367136.09</v>
      </c>
      <c r="M65" s="39" t="n">
        <v>445113869.23</v>
      </c>
      <c r="N65" s="66" t="n">
        <v>1624501074.91</v>
      </c>
      <c r="O65" s="39"/>
      <c r="P65" s="39"/>
      <c r="Q65" s="40" t="n">
        <f aca="false">+SUM(E65:P65)</f>
        <v>8180814064.78</v>
      </c>
      <c r="R65" s="33"/>
      <c r="S65" s="33"/>
    </row>
    <row r="66" customFormat="false" ht="15" hidden="false" customHeight="false" outlineLevel="0" collapsed="false">
      <c r="B66" s="38" t="s">
        <v>62</v>
      </c>
      <c r="C66" s="39" t="n">
        <v>1734353012</v>
      </c>
      <c r="D66" s="39" t="n">
        <v>2031065242.33</v>
      </c>
      <c r="E66" s="40" t="n">
        <v>13700273.6</v>
      </c>
      <c r="F66" s="40" t="n">
        <f aca="false">+VLOOKUP(B66,[1]RefCCPCuenta!$B$8:$E$43,4,FALSE())</f>
        <v>0</v>
      </c>
      <c r="G66" s="40" t="n">
        <v>341442901.6</v>
      </c>
      <c r="H66" s="40" t="n">
        <v>88758717.6</v>
      </c>
      <c r="I66" s="40" t="n">
        <v>345591099.99</v>
      </c>
      <c r="J66" s="40" t="n">
        <v>874815618.27</v>
      </c>
      <c r="K66" s="40" t="n">
        <v>475111259.87</v>
      </c>
      <c r="L66" s="40" t="n">
        <v>88970328.73</v>
      </c>
      <c r="M66" s="39" t="n">
        <v>329669461.74</v>
      </c>
      <c r="N66" s="66" t="n">
        <v>689114792.11</v>
      </c>
      <c r="O66" s="39"/>
      <c r="P66" s="39"/>
      <c r="Q66" s="40" t="n">
        <f aca="false">+SUM(E66:P66)</f>
        <v>3247174453.51</v>
      </c>
    </row>
    <row r="67" customFormat="false" ht="15" hidden="false" customHeight="false" outlineLevel="0" collapsed="false">
      <c r="B67" s="38" t="s">
        <v>121</v>
      </c>
      <c r="C67" s="39" t="n">
        <v>0</v>
      </c>
      <c r="D67" s="39" t="n">
        <v>0</v>
      </c>
      <c r="E67" s="39" t="n">
        <v>0</v>
      </c>
      <c r="F67" s="39" t="n">
        <v>0</v>
      </c>
      <c r="G67" s="40" t="n">
        <v>0</v>
      </c>
      <c r="H67" s="40" t="n">
        <v>0</v>
      </c>
      <c r="I67" s="40" t="n">
        <v>0</v>
      </c>
      <c r="J67" s="40" t="n">
        <v>0</v>
      </c>
      <c r="K67" s="40" t="n">
        <v>0</v>
      </c>
      <c r="L67" s="40" t="n">
        <v>0</v>
      </c>
      <c r="M67" s="40" t="n">
        <v>0</v>
      </c>
      <c r="N67" s="40" t="n">
        <v>0</v>
      </c>
      <c r="O67" s="39"/>
      <c r="P67" s="39"/>
      <c r="Q67" s="40" t="n">
        <f aca="false">+SUM(E67:P67)</f>
        <v>0</v>
      </c>
    </row>
    <row r="68" customFormat="false" ht="26.95" hidden="false" customHeight="false" outlineLevel="0" collapsed="false">
      <c r="B68" s="44" t="s">
        <v>122</v>
      </c>
      <c r="C68" s="39" t="n">
        <v>0</v>
      </c>
      <c r="D68" s="39" t="n">
        <v>0</v>
      </c>
      <c r="E68" s="39" t="n">
        <v>0</v>
      </c>
      <c r="F68" s="39" t="n">
        <v>0</v>
      </c>
      <c r="G68" s="40" t="n">
        <v>0</v>
      </c>
      <c r="H68" s="40" t="n">
        <v>0</v>
      </c>
      <c r="I68" s="40" t="n">
        <v>0</v>
      </c>
      <c r="J68" s="40" t="n">
        <v>0</v>
      </c>
      <c r="K68" s="40" t="n">
        <v>0</v>
      </c>
      <c r="L68" s="40" t="n">
        <v>0</v>
      </c>
      <c r="M68" s="40" t="n">
        <v>0</v>
      </c>
      <c r="N68" s="40" t="n">
        <v>0</v>
      </c>
      <c r="O68" s="39"/>
      <c r="P68" s="39"/>
      <c r="Q68" s="40" t="n">
        <f aca="false">+SUM(E68:P68)</f>
        <v>0</v>
      </c>
    </row>
    <row r="69" customFormat="false" ht="15" hidden="false" customHeight="false" outlineLevel="0" collapsed="false">
      <c r="B69" s="34" t="s">
        <v>123</v>
      </c>
      <c r="C69" s="35" t="n">
        <v>0</v>
      </c>
      <c r="D69" s="35" t="n">
        <v>0</v>
      </c>
      <c r="E69" s="36" t="n">
        <f aca="false">+SUM(E70:E74)</f>
        <v>0</v>
      </c>
      <c r="F69" s="36" t="n">
        <f aca="false">+SUM(F70:F74)</f>
        <v>0</v>
      </c>
      <c r="G69" s="36" t="n">
        <f aca="false">+SUM(G70:G74)</f>
        <v>0</v>
      </c>
      <c r="H69" s="36" t="n">
        <f aca="false">+SUM(H70:H74)</f>
        <v>0</v>
      </c>
      <c r="I69" s="36" t="n">
        <f aca="false">+SUM(I70:I74)</f>
        <v>0</v>
      </c>
      <c r="J69" s="36" t="n">
        <f aca="false">+SUM(J70:J74)</f>
        <v>0</v>
      </c>
      <c r="K69" s="36" t="n">
        <f aca="false">+SUM(K70:K74)</f>
        <v>0</v>
      </c>
      <c r="L69" s="36" t="n">
        <f aca="false">+SUM(L70:L74)</f>
        <v>0</v>
      </c>
      <c r="M69" s="36" t="n">
        <f aca="false">+SUM(M70:M74)</f>
        <v>0</v>
      </c>
      <c r="N69" s="36" t="n">
        <f aca="false">+SUM(N70:N74)</f>
        <v>0</v>
      </c>
      <c r="O69" s="36" t="n">
        <f aca="false">+SUM(O70:O74)</f>
        <v>0</v>
      </c>
      <c r="P69" s="36" t="n">
        <f aca="false">+SUM(P70:P74)</f>
        <v>0</v>
      </c>
      <c r="Q69" s="36" t="n">
        <f aca="false">+SUM(E69:P69)</f>
        <v>0</v>
      </c>
    </row>
    <row r="70" customFormat="false" ht="15" hidden="false" customHeight="false" outlineLevel="0" collapsed="false">
      <c r="B70" s="38" t="s">
        <v>124</v>
      </c>
      <c r="C70" s="39" t="n">
        <v>0</v>
      </c>
      <c r="D70" s="39" t="n">
        <v>0</v>
      </c>
      <c r="E70" s="39" t="n">
        <v>0</v>
      </c>
      <c r="F70" s="39" t="n">
        <v>0</v>
      </c>
      <c r="G70" s="40" t="n">
        <v>0</v>
      </c>
      <c r="H70" s="40" t="n">
        <v>0</v>
      </c>
      <c r="I70" s="40" t="n">
        <v>0</v>
      </c>
      <c r="J70" s="40" t="n">
        <v>0</v>
      </c>
      <c r="K70" s="40" t="n">
        <v>0</v>
      </c>
      <c r="L70" s="40" t="n">
        <v>0</v>
      </c>
      <c r="M70" s="40" t="n">
        <v>0</v>
      </c>
      <c r="N70" s="40" t="n">
        <v>0</v>
      </c>
      <c r="O70" s="39"/>
      <c r="P70" s="39"/>
      <c r="Q70" s="40" t="n">
        <f aca="false">+SUM(E70:P70)</f>
        <v>0</v>
      </c>
    </row>
    <row r="71" customFormat="false" ht="15" hidden="false" customHeight="false" outlineLevel="0" collapsed="false">
      <c r="B71" s="38" t="s">
        <v>125</v>
      </c>
      <c r="C71" s="39" t="n">
        <v>0</v>
      </c>
      <c r="D71" s="39" t="n">
        <v>0</v>
      </c>
      <c r="E71" s="39" t="n">
        <v>0</v>
      </c>
      <c r="F71" s="39" t="n">
        <v>0</v>
      </c>
      <c r="G71" s="40" t="n">
        <v>0</v>
      </c>
      <c r="H71" s="40" t="n">
        <v>0</v>
      </c>
      <c r="I71" s="40" t="n">
        <v>0</v>
      </c>
      <c r="J71" s="40" t="n">
        <v>0</v>
      </c>
      <c r="K71" s="40" t="n">
        <v>0</v>
      </c>
      <c r="L71" s="40" t="n">
        <v>0</v>
      </c>
      <c r="M71" s="40" t="n">
        <v>0</v>
      </c>
      <c r="N71" s="40" t="n">
        <v>0</v>
      </c>
      <c r="O71" s="39"/>
      <c r="P71" s="39"/>
      <c r="Q71" s="40" t="n">
        <f aca="false">+SUM(E71:P71)</f>
        <v>0</v>
      </c>
    </row>
    <row r="72" customFormat="false" ht="15" hidden="false" customHeight="false" outlineLevel="0" collapsed="false">
      <c r="B72" s="38" t="s">
        <v>126</v>
      </c>
      <c r="C72" s="39" t="n">
        <v>0</v>
      </c>
      <c r="D72" s="39" t="n">
        <v>0</v>
      </c>
      <c r="E72" s="39" t="n">
        <v>0</v>
      </c>
      <c r="F72" s="39" t="n">
        <v>0</v>
      </c>
      <c r="G72" s="40" t="n">
        <v>0</v>
      </c>
      <c r="H72" s="40" t="n">
        <v>0</v>
      </c>
      <c r="I72" s="40" t="n">
        <v>0</v>
      </c>
      <c r="J72" s="40" t="n">
        <v>0</v>
      </c>
      <c r="K72" s="40" t="n">
        <v>0</v>
      </c>
      <c r="L72" s="40" t="n">
        <v>0</v>
      </c>
      <c r="M72" s="40" t="n">
        <v>0</v>
      </c>
      <c r="N72" s="40" t="n">
        <v>0</v>
      </c>
      <c r="O72" s="39"/>
      <c r="P72" s="39"/>
      <c r="Q72" s="40" t="n">
        <f aca="false">+SUM(E72:P72)</f>
        <v>0</v>
      </c>
    </row>
    <row r="73" customFormat="false" ht="15" hidden="false" customHeight="false" outlineLevel="0" collapsed="false">
      <c r="B73" s="38" t="s">
        <v>69</v>
      </c>
      <c r="C73" s="39" t="n">
        <v>0</v>
      </c>
      <c r="D73" s="39" t="n">
        <v>0</v>
      </c>
      <c r="E73" s="39" t="n">
        <v>0</v>
      </c>
      <c r="F73" s="39" t="n">
        <v>0</v>
      </c>
      <c r="G73" s="40" t="n">
        <v>0</v>
      </c>
      <c r="H73" s="40" t="n">
        <v>0</v>
      </c>
      <c r="I73" s="40" t="n">
        <v>0</v>
      </c>
      <c r="J73" s="40" t="n">
        <v>0</v>
      </c>
      <c r="K73" s="40" t="n">
        <v>0</v>
      </c>
      <c r="L73" s="40" t="n">
        <v>0</v>
      </c>
      <c r="M73" s="40" t="n">
        <v>0</v>
      </c>
      <c r="N73" s="40" t="n">
        <v>0</v>
      </c>
      <c r="O73" s="39"/>
      <c r="P73" s="39"/>
      <c r="Q73" s="40" t="n">
        <f aca="false">+SUM(E73:P73)</f>
        <v>0</v>
      </c>
    </row>
    <row r="74" customFormat="false" ht="15" hidden="false" customHeight="false" outlineLevel="0" collapsed="false">
      <c r="B74" s="38" t="s">
        <v>127</v>
      </c>
      <c r="C74" s="39" t="n">
        <v>0</v>
      </c>
      <c r="D74" s="39" t="n">
        <v>0</v>
      </c>
      <c r="E74" s="39" t="n">
        <v>0</v>
      </c>
      <c r="F74" s="39" t="n">
        <v>0</v>
      </c>
      <c r="G74" s="40" t="n">
        <v>0</v>
      </c>
      <c r="H74" s="40" t="n">
        <v>0</v>
      </c>
      <c r="I74" s="40" t="n">
        <v>0</v>
      </c>
      <c r="J74" s="40" t="n">
        <v>0</v>
      </c>
      <c r="K74" s="40" t="n">
        <v>0</v>
      </c>
      <c r="L74" s="40" t="n">
        <v>0</v>
      </c>
      <c r="M74" s="40" t="n">
        <v>0</v>
      </c>
      <c r="N74" s="40" t="n">
        <v>0</v>
      </c>
      <c r="O74" s="39"/>
      <c r="P74" s="39"/>
      <c r="Q74" s="40" t="n">
        <f aca="false">+SUM(E74:P74)</f>
        <v>0</v>
      </c>
    </row>
    <row r="75" customFormat="false" ht="15" hidden="false" customHeight="false" outlineLevel="0" collapsed="false">
      <c r="B75" s="34" t="s">
        <v>71</v>
      </c>
      <c r="C75" s="35" t="n">
        <v>0</v>
      </c>
      <c r="D75" s="35" t="n">
        <v>0</v>
      </c>
      <c r="E75" s="35" t="n">
        <v>0</v>
      </c>
      <c r="F75" s="35" t="n">
        <v>0</v>
      </c>
      <c r="G75" s="35" t="n">
        <v>0</v>
      </c>
      <c r="H75" s="35" t="n">
        <v>0</v>
      </c>
      <c r="I75" s="35" t="n">
        <v>0</v>
      </c>
      <c r="J75" s="35" t="n">
        <v>0</v>
      </c>
      <c r="K75" s="35" t="n">
        <v>0</v>
      </c>
      <c r="L75" s="35" t="n">
        <v>0</v>
      </c>
      <c r="M75" s="35" t="n">
        <v>0</v>
      </c>
      <c r="N75" s="35" t="n">
        <v>0</v>
      </c>
      <c r="O75" s="35" t="n">
        <v>0</v>
      </c>
      <c r="P75" s="35" t="n">
        <v>0</v>
      </c>
      <c r="Q75" s="36" t="n">
        <f aca="false">+SUM(E75:P75)</f>
        <v>0</v>
      </c>
    </row>
    <row r="76" customFormat="false" ht="15" hidden="false" customHeight="false" outlineLevel="0" collapsed="false">
      <c r="B76" s="38" t="s">
        <v>128</v>
      </c>
      <c r="C76" s="39" t="n">
        <v>0</v>
      </c>
      <c r="D76" s="39" t="n">
        <v>0</v>
      </c>
      <c r="E76" s="39" t="n">
        <v>0</v>
      </c>
      <c r="F76" s="39" t="n">
        <v>0</v>
      </c>
      <c r="G76" s="40" t="n">
        <v>0</v>
      </c>
      <c r="H76" s="40" t="n">
        <v>0</v>
      </c>
      <c r="I76" s="40" t="n">
        <v>0</v>
      </c>
      <c r="J76" s="40" t="n">
        <v>0</v>
      </c>
      <c r="K76" s="40" t="n">
        <v>0</v>
      </c>
      <c r="L76" s="40" t="n">
        <v>0</v>
      </c>
      <c r="M76" s="40" t="n">
        <v>0</v>
      </c>
      <c r="N76" s="40" t="n">
        <v>0</v>
      </c>
      <c r="O76" s="39"/>
      <c r="P76" s="39"/>
      <c r="Q76" s="40" t="n">
        <f aca="false">+SUM(E76:P76)</f>
        <v>0</v>
      </c>
    </row>
    <row r="77" customFormat="false" ht="15" hidden="false" customHeight="false" outlineLevel="0" collapsed="false">
      <c r="B77" s="38" t="s">
        <v>129</v>
      </c>
      <c r="C77" s="39" t="n">
        <v>0</v>
      </c>
      <c r="D77" s="39" t="n">
        <v>0</v>
      </c>
      <c r="E77" s="39" t="n">
        <v>0</v>
      </c>
      <c r="F77" s="39" t="n">
        <v>0</v>
      </c>
      <c r="G77" s="40" t="n">
        <v>0</v>
      </c>
      <c r="H77" s="40" t="n">
        <v>0</v>
      </c>
      <c r="I77" s="40" t="n">
        <v>0</v>
      </c>
      <c r="J77" s="40" t="n">
        <v>0</v>
      </c>
      <c r="K77" s="40" t="n">
        <v>0</v>
      </c>
      <c r="L77" s="40" t="n">
        <v>0</v>
      </c>
      <c r="M77" s="40" t="n">
        <v>0</v>
      </c>
      <c r="N77" s="40" t="n">
        <v>0</v>
      </c>
      <c r="O77" s="39"/>
      <c r="P77" s="39"/>
      <c r="Q77" s="40" t="n">
        <f aca="false">+SUM(E77:P77)</f>
        <v>0</v>
      </c>
    </row>
    <row r="78" customFormat="false" ht="15" hidden="false" customHeight="false" outlineLevel="0" collapsed="false">
      <c r="B78" s="38" t="s">
        <v>74</v>
      </c>
      <c r="C78" s="39" t="n">
        <v>0</v>
      </c>
      <c r="D78" s="39" t="n">
        <v>0</v>
      </c>
      <c r="E78" s="39" t="n">
        <v>0</v>
      </c>
      <c r="F78" s="39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0</v>
      </c>
      <c r="L78" s="40" t="n">
        <v>0</v>
      </c>
      <c r="M78" s="40" t="n">
        <v>0</v>
      </c>
      <c r="N78" s="40" t="n">
        <v>0</v>
      </c>
      <c r="O78" s="39"/>
      <c r="P78" s="39"/>
      <c r="Q78" s="40" t="n">
        <f aca="false">+SUM(E78:P78)</f>
        <v>0</v>
      </c>
    </row>
    <row r="79" customFormat="false" ht="15" hidden="false" customHeight="false" outlineLevel="0" collapsed="false">
      <c r="B79" s="38" t="s">
        <v>130</v>
      </c>
      <c r="C79" s="39" t="n">
        <v>0</v>
      </c>
      <c r="D79" s="39" t="n">
        <v>0</v>
      </c>
      <c r="E79" s="39" t="n">
        <v>0</v>
      </c>
      <c r="F79" s="39" t="n">
        <v>0</v>
      </c>
      <c r="G79" s="40" t="n">
        <v>0</v>
      </c>
      <c r="H79" s="40" t="n">
        <v>0</v>
      </c>
      <c r="I79" s="40" t="n">
        <v>0</v>
      </c>
      <c r="J79" s="40" t="n">
        <v>0</v>
      </c>
      <c r="K79" s="40" t="n">
        <v>0</v>
      </c>
      <c r="L79" s="40" t="n">
        <v>0</v>
      </c>
      <c r="M79" s="40" t="n">
        <v>0</v>
      </c>
      <c r="N79" s="40" t="n">
        <v>0</v>
      </c>
      <c r="O79" s="39"/>
      <c r="P79" s="39"/>
      <c r="Q79" s="40" t="n">
        <f aca="false">+SUM(E79:P79)</f>
        <v>0</v>
      </c>
    </row>
    <row r="80" customFormat="false" ht="26.95" hidden="false" customHeight="false" outlineLevel="0" collapsed="false">
      <c r="B80" s="44" t="s">
        <v>131</v>
      </c>
      <c r="C80" s="39" t="n">
        <v>0</v>
      </c>
      <c r="D80" s="39" t="n">
        <v>0</v>
      </c>
      <c r="E80" s="39" t="n">
        <v>0</v>
      </c>
      <c r="F80" s="39" t="n">
        <v>0</v>
      </c>
      <c r="G80" s="40" t="n">
        <v>0</v>
      </c>
      <c r="H80" s="40" t="n">
        <v>0</v>
      </c>
      <c r="I80" s="40" t="n">
        <v>0</v>
      </c>
      <c r="J80" s="40" t="n">
        <v>0</v>
      </c>
      <c r="K80" s="40" t="n">
        <v>0</v>
      </c>
      <c r="L80" s="40" t="n">
        <v>0</v>
      </c>
      <c r="M80" s="40" t="n">
        <v>0</v>
      </c>
      <c r="N80" s="40" t="n">
        <v>0</v>
      </c>
      <c r="O80" s="39"/>
      <c r="P80" s="39"/>
      <c r="Q80" s="40" t="n">
        <f aca="false">+SUM(E80:P80)</f>
        <v>0</v>
      </c>
    </row>
    <row r="81" customFormat="false" ht="15" hidden="false" customHeight="false" outlineLevel="0" collapsed="false">
      <c r="B81" s="29" t="s">
        <v>132</v>
      </c>
      <c r="C81" s="30" t="n">
        <v>0</v>
      </c>
      <c r="D81" s="30" t="n">
        <v>0</v>
      </c>
      <c r="E81" s="32" t="n">
        <f aca="false">+E82+E85+E88</f>
        <v>0</v>
      </c>
      <c r="F81" s="32" t="n">
        <f aca="false">+F82+F85+F88</f>
        <v>0</v>
      </c>
      <c r="G81" s="32" t="n">
        <f aca="false">+G82+G85+G88</f>
        <v>0</v>
      </c>
      <c r="H81" s="32" t="n">
        <f aca="false">+H82+H85+H88</f>
        <v>0</v>
      </c>
      <c r="I81" s="32" t="n">
        <f aca="false">+I82+I85+I88</f>
        <v>0</v>
      </c>
      <c r="J81" s="32" t="n">
        <f aca="false">+J82+J85+J88</f>
        <v>0</v>
      </c>
      <c r="K81" s="32" t="n">
        <f aca="false">+K82+K85+K88</f>
        <v>0</v>
      </c>
      <c r="L81" s="32" t="n">
        <f aca="false">+L82+L85+L88</f>
        <v>0</v>
      </c>
      <c r="M81" s="32" t="n">
        <f aca="false">+M82+M85+M88</f>
        <v>0</v>
      </c>
      <c r="N81" s="32" t="n">
        <f aca="false">+N82+N85+N88</f>
        <v>0</v>
      </c>
      <c r="O81" s="32" t="n">
        <f aca="false">+O82+O85+O88</f>
        <v>0</v>
      </c>
      <c r="P81" s="32" t="n">
        <f aca="false">+P82+P85+P88</f>
        <v>0</v>
      </c>
      <c r="Q81" s="32" t="n">
        <f aca="false">+SUM(E81:P81)</f>
        <v>0</v>
      </c>
    </row>
    <row r="82" customFormat="false" ht="15" hidden="false" customHeight="false" outlineLevel="0" collapsed="false">
      <c r="B82" s="34" t="s">
        <v>78</v>
      </c>
      <c r="C82" s="35" t="n">
        <v>0</v>
      </c>
      <c r="D82" s="35" t="n">
        <v>0</v>
      </c>
      <c r="E82" s="36" t="n">
        <f aca="false">+SUM(E83:E84)</f>
        <v>0</v>
      </c>
      <c r="F82" s="36" t="n">
        <f aca="false">+SUM(F83:F84)</f>
        <v>0</v>
      </c>
      <c r="G82" s="36" t="n">
        <f aca="false">+SUM(G83:G84)</f>
        <v>0</v>
      </c>
      <c r="H82" s="36" t="n">
        <f aca="false">+SUM(H83:H84)</f>
        <v>0</v>
      </c>
      <c r="I82" s="36" t="n">
        <f aca="false">+SUM(I83:I84)</f>
        <v>0</v>
      </c>
      <c r="J82" s="36" t="n">
        <f aca="false">+SUM(J83:J84)</f>
        <v>0</v>
      </c>
      <c r="K82" s="36" t="n">
        <f aca="false">+SUM(K83:K84)</f>
        <v>0</v>
      </c>
      <c r="L82" s="36" t="n">
        <f aca="false">+SUM(L83:L84)</f>
        <v>0</v>
      </c>
      <c r="M82" s="36" t="n">
        <f aca="false">+SUM(M83:M84)</f>
        <v>0</v>
      </c>
      <c r="N82" s="36" t="n">
        <f aca="false">+SUM(N83:N84)</f>
        <v>0</v>
      </c>
      <c r="O82" s="36" t="n">
        <f aca="false">+SUM(O83:O84)</f>
        <v>0</v>
      </c>
      <c r="P82" s="36" t="n">
        <f aca="false">+SUM(P83:P84)</f>
        <v>0</v>
      </c>
      <c r="Q82" s="36" t="n">
        <f aca="false">+SUM(E82:P82)</f>
        <v>0</v>
      </c>
    </row>
    <row r="83" customFormat="false" ht="15" hidden="false" customHeight="false" outlineLevel="0" collapsed="false">
      <c r="B83" s="38" t="s">
        <v>79</v>
      </c>
      <c r="C83" s="39" t="n">
        <v>0</v>
      </c>
      <c r="D83" s="39" t="n">
        <v>0</v>
      </c>
      <c r="E83" s="39" t="n">
        <v>0</v>
      </c>
      <c r="F83" s="39" t="n">
        <v>0</v>
      </c>
      <c r="G83" s="40" t="n">
        <v>0</v>
      </c>
      <c r="H83" s="40" t="n">
        <v>0</v>
      </c>
      <c r="I83" s="40" t="n">
        <v>0</v>
      </c>
      <c r="J83" s="40" t="n">
        <v>0</v>
      </c>
      <c r="K83" s="40" t="n">
        <v>0</v>
      </c>
      <c r="L83" s="40" t="n">
        <v>0</v>
      </c>
      <c r="M83" s="40" t="n">
        <v>0</v>
      </c>
      <c r="N83" s="40" t="n">
        <v>0</v>
      </c>
      <c r="O83" s="39"/>
      <c r="P83" s="39"/>
      <c r="Q83" s="40" t="n">
        <f aca="false">+SUM(E83:P83)</f>
        <v>0</v>
      </c>
    </row>
    <row r="84" customFormat="false" ht="15" hidden="false" customHeight="false" outlineLevel="0" collapsed="false">
      <c r="B84" s="38" t="s">
        <v>80</v>
      </c>
      <c r="C84" s="39" t="n">
        <v>0</v>
      </c>
      <c r="D84" s="39" t="n">
        <v>0</v>
      </c>
      <c r="E84" s="39" t="n">
        <v>0</v>
      </c>
      <c r="F84" s="39" t="n">
        <v>0</v>
      </c>
      <c r="G84" s="40" t="n">
        <v>0</v>
      </c>
      <c r="H84" s="40" t="n">
        <v>0</v>
      </c>
      <c r="I84" s="40" t="n">
        <v>0</v>
      </c>
      <c r="J84" s="40" t="n">
        <v>0</v>
      </c>
      <c r="K84" s="40" t="n">
        <v>0</v>
      </c>
      <c r="L84" s="40" t="n">
        <v>0</v>
      </c>
      <c r="M84" s="40" t="n">
        <v>0</v>
      </c>
      <c r="N84" s="40" t="n">
        <v>0</v>
      </c>
      <c r="O84" s="39"/>
      <c r="P84" s="39"/>
      <c r="Q84" s="40" t="n">
        <f aca="false">+SUM(E84:P84)</f>
        <v>0</v>
      </c>
    </row>
    <row r="85" customFormat="false" ht="15" hidden="false" customHeight="false" outlineLevel="0" collapsed="false">
      <c r="B85" s="34" t="s">
        <v>81</v>
      </c>
      <c r="C85" s="35" t="n">
        <v>0</v>
      </c>
      <c r="D85" s="35" t="n">
        <v>0</v>
      </c>
      <c r="E85" s="36" t="n">
        <f aca="false">+SUM(E86:E87)</f>
        <v>0</v>
      </c>
      <c r="F85" s="36" t="n">
        <f aca="false">+SUM(F86:F87)</f>
        <v>0</v>
      </c>
      <c r="G85" s="36" t="n">
        <f aca="false">+SUM(G86:G87)</f>
        <v>0</v>
      </c>
      <c r="H85" s="36" t="n">
        <f aca="false">+SUM(H86:H87)</f>
        <v>0</v>
      </c>
      <c r="I85" s="36" t="n">
        <f aca="false">+SUM(I86:I87)</f>
        <v>0</v>
      </c>
      <c r="J85" s="36" t="n">
        <f aca="false">+SUM(J86:J87)</f>
        <v>0</v>
      </c>
      <c r="K85" s="36" t="n">
        <f aca="false">+SUM(K86:K87)</f>
        <v>0</v>
      </c>
      <c r="L85" s="36" t="n">
        <f aca="false">+SUM(L86:L87)</f>
        <v>0</v>
      </c>
      <c r="M85" s="35"/>
      <c r="N85" s="34"/>
      <c r="O85" s="35"/>
      <c r="P85" s="35"/>
      <c r="Q85" s="36" t="n">
        <f aca="false">+SUM(E85:P85)</f>
        <v>0</v>
      </c>
    </row>
    <row r="86" customFormat="false" ht="15" hidden="false" customHeight="false" outlineLevel="0" collapsed="false">
      <c r="B86" s="38" t="s">
        <v>82</v>
      </c>
      <c r="C86" s="39" t="n">
        <v>0</v>
      </c>
      <c r="D86" s="39" t="n">
        <v>0</v>
      </c>
      <c r="E86" s="39" t="n">
        <v>0</v>
      </c>
      <c r="F86" s="39" t="n">
        <v>0</v>
      </c>
      <c r="G86" s="40" t="n">
        <v>0</v>
      </c>
      <c r="H86" s="40" t="n">
        <v>0</v>
      </c>
      <c r="I86" s="40" t="n">
        <v>0</v>
      </c>
      <c r="J86" s="40" t="n">
        <v>0</v>
      </c>
      <c r="K86" s="40" t="n">
        <v>0</v>
      </c>
      <c r="L86" s="40" t="n">
        <v>0</v>
      </c>
      <c r="M86" s="40" t="n">
        <v>0</v>
      </c>
      <c r="N86" s="40" t="n">
        <v>0</v>
      </c>
      <c r="O86" s="39"/>
      <c r="P86" s="39"/>
      <c r="Q86" s="40" t="n">
        <f aca="false">+SUM(E86:P86)</f>
        <v>0</v>
      </c>
    </row>
    <row r="87" customFormat="false" ht="15" hidden="false" customHeight="true" outlineLevel="0" collapsed="false">
      <c r="B87" s="38" t="s">
        <v>133</v>
      </c>
      <c r="C87" s="39" t="n">
        <v>0</v>
      </c>
      <c r="D87" s="39" t="n">
        <v>0</v>
      </c>
      <c r="E87" s="39" t="n">
        <v>0</v>
      </c>
      <c r="F87" s="39" t="n">
        <v>0</v>
      </c>
      <c r="G87" s="40" t="n">
        <v>0</v>
      </c>
      <c r="H87" s="40" t="n">
        <v>0</v>
      </c>
      <c r="I87" s="40" t="n">
        <v>0</v>
      </c>
      <c r="J87" s="40" t="n">
        <v>0</v>
      </c>
      <c r="K87" s="40" t="n">
        <v>0</v>
      </c>
      <c r="L87" s="40" t="n">
        <v>0</v>
      </c>
      <c r="M87" s="40" t="n">
        <v>0</v>
      </c>
      <c r="N87" s="40" t="n">
        <v>0</v>
      </c>
      <c r="O87" s="39"/>
      <c r="P87" s="39"/>
      <c r="Q87" s="40" t="n">
        <f aca="false">+SUM(E87:P87)</f>
        <v>0</v>
      </c>
    </row>
    <row r="88" customFormat="false" ht="15" hidden="false" customHeight="false" outlineLevel="0" collapsed="false">
      <c r="B88" s="34" t="s">
        <v>84</v>
      </c>
      <c r="C88" s="35" t="n">
        <v>0</v>
      </c>
      <c r="D88" s="35" t="n">
        <v>0</v>
      </c>
      <c r="E88" s="45" t="n">
        <f aca="false">+SUM(E89)</f>
        <v>0</v>
      </c>
      <c r="F88" s="45" t="n">
        <f aca="false">+SUM(F89)</f>
        <v>0</v>
      </c>
      <c r="G88" s="45" t="n">
        <f aca="false">+SUM(G89)</f>
        <v>0</v>
      </c>
      <c r="H88" s="45" t="n">
        <f aca="false">+SUM(H89)</f>
        <v>0</v>
      </c>
      <c r="I88" s="45" t="n">
        <f aca="false">+SUM(I89)</f>
        <v>0</v>
      </c>
      <c r="J88" s="45" t="n">
        <f aca="false">+SUM(J89)</f>
        <v>0</v>
      </c>
      <c r="K88" s="45" t="n">
        <f aca="false">+SUM(K89)</f>
        <v>0</v>
      </c>
      <c r="L88" s="45" t="n">
        <f aca="false">+SUM(L89)</f>
        <v>0</v>
      </c>
      <c r="M88" s="35"/>
      <c r="N88" s="34"/>
      <c r="O88" s="35"/>
      <c r="P88" s="35"/>
      <c r="Q88" s="36" t="n">
        <f aca="false">+SUM(E88:P88)</f>
        <v>0</v>
      </c>
    </row>
    <row r="89" customFormat="false" ht="15" hidden="false" customHeight="false" outlineLevel="0" collapsed="false">
      <c r="B89" s="38" t="s">
        <v>134</v>
      </c>
      <c r="C89" s="39" t="n">
        <v>0</v>
      </c>
      <c r="D89" s="39" t="n">
        <v>0</v>
      </c>
      <c r="E89" s="39" t="n">
        <v>0</v>
      </c>
      <c r="F89" s="39" t="n">
        <v>0</v>
      </c>
      <c r="G89" s="40" t="n">
        <v>0</v>
      </c>
      <c r="H89" s="38"/>
      <c r="I89" s="39"/>
      <c r="J89" s="39"/>
      <c r="K89" s="38"/>
      <c r="L89" s="39"/>
      <c r="M89" s="39"/>
      <c r="N89" s="38"/>
      <c r="O89" s="39"/>
      <c r="P89" s="39"/>
      <c r="Q89" s="40" t="n">
        <f aca="false">+SUM(E89:P89)</f>
        <v>0</v>
      </c>
    </row>
    <row r="90" customFormat="false" ht="15" hidden="false" customHeight="false" outlineLevel="0" collapsed="false">
      <c r="B90" s="46" t="s">
        <v>86</v>
      </c>
      <c r="C90" s="47" t="n">
        <f aca="false">+SUM(C11+C17+C27+C37+C46+C54+C64)</f>
        <v>17535521617</v>
      </c>
      <c r="D90" s="47" t="n">
        <f aca="false">+SUM(D11+D17+D27+D37+D46+D54+D64)</f>
        <v>3900000000</v>
      </c>
      <c r="E90" s="49" t="n">
        <f aca="false">+E10</f>
        <v>590359800.67</v>
      </c>
      <c r="F90" s="50" t="n">
        <f aca="false">+F10</f>
        <v>1029821870.95</v>
      </c>
      <c r="G90" s="50" t="n">
        <f aca="false">+G10</f>
        <v>1105856558.37</v>
      </c>
      <c r="H90" s="49" t="n">
        <f aca="false">+H10</f>
        <v>1232172314.09</v>
      </c>
      <c r="I90" s="50" t="n">
        <f aca="false">+I10</f>
        <v>1648998214.48</v>
      </c>
      <c r="J90" s="50" t="n">
        <f aca="false">+J10</f>
        <v>2924628766.17</v>
      </c>
      <c r="K90" s="49" t="n">
        <f aca="false">+K10</f>
        <v>3014143627.08</v>
      </c>
      <c r="L90" s="50" t="n">
        <f aca="false">+L10</f>
        <v>865324614.48</v>
      </c>
      <c r="M90" s="50" t="n">
        <f aca="false">+M10</f>
        <v>1251145028.48</v>
      </c>
      <c r="N90" s="49" t="n">
        <f aca="false">+N10</f>
        <v>2710266556.21</v>
      </c>
      <c r="O90" s="50" t="n">
        <f aca="false">+O10</f>
        <v>0</v>
      </c>
      <c r="P90" s="50" t="n">
        <f aca="false">+P10</f>
        <v>0</v>
      </c>
      <c r="Q90" s="49" t="n">
        <f aca="false">SUM(E90:P90)</f>
        <v>16372717350.98</v>
      </c>
    </row>
    <row r="91" customFormat="false" ht="8.25" hidden="false" customHeight="true" outlineLevel="0" collapsed="false"/>
    <row r="92" customFormat="false" ht="15" hidden="false" customHeight="false" outlineLevel="0" collapsed="false">
      <c r="B92" s="61" t="s">
        <v>87</v>
      </c>
    </row>
    <row r="93" customFormat="false" ht="15" hidden="false" customHeight="false" outlineLevel="0" collapsed="false">
      <c r="B93" s="62" t="s">
        <v>88</v>
      </c>
    </row>
    <row r="94" customFormat="false" ht="26.95" hidden="false" customHeight="false" outlineLevel="0" collapsed="false">
      <c r="B94" s="63" t="s">
        <v>89</v>
      </c>
    </row>
    <row r="95" customFormat="false" ht="15" hidden="false" customHeight="true" outlineLevel="0" collapsed="false">
      <c r="B95" s="64" t="s">
        <v>90</v>
      </c>
    </row>
    <row r="96" customFormat="false" ht="15" hidden="false" customHeight="false" outlineLevel="0" collapsed="false">
      <c r="B96" s="64"/>
    </row>
    <row r="101" customFormat="false" ht="11.25" hidden="false" customHeight="true" outlineLevel="0" collapsed="false"/>
  </sheetData>
  <mergeCells count="7">
    <mergeCell ref="B3:Q3"/>
    <mergeCell ref="B4:Q4"/>
    <mergeCell ref="B5:Q5"/>
    <mergeCell ref="B6:Q6"/>
    <mergeCell ref="B7:Q7"/>
    <mergeCell ref="B8:C8"/>
    <mergeCell ref="B95:B96"/>
  </mergeCells>
  <printOptions headings="false" gridLines="false" gridLinesSet="true" horizontalCentered="true" verticalCentered="false"/>
  <pageMargins left="0.708333333333333" right="0.708333333333333" top="0.354166666666667" bottom="1.45694444444444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100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101"/>
  <sheetViews>
    <sheetView showFormulas="false" showGridLines="fals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B5" activeCellId="0" sqref="B5"/>
    </sheetView>
  </sheetViews>
  <sheetFormatPr defaultColWidth="10.5625" defaultRowHeight="15" customHeight="fals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02.29"/>
    <col collapsed="false" customWidth="true" hidden="false" outlineLevel="0" max="3" min="3" style="1" width="31.14"/>
    <col collapsed="false" customWidth="true" hidden="false" outlineLevel="0" max="4" min="4" style="1" width="30.14"/>
    <col collapsed="false" customWidth="true" hidden="false" outlineLevel="0" max="5" min="5" style="1" width="21.71"/>
    <col collapsed="false" customWidth="true" hidden="false" outlineLevel="0" max="8" min="6" style="1" width="23.14"/>
    <col collapsed="false" customWidth="true" hidden="false" outlineLevel="0" max="10" min="9" style="1" width="23.57"/>
    <col collapsed="false" customWidth="true" hidden="false" outlineLevel="0" max="11" min="11" style="1" width="24"/>
    <col collapsed="false" customWidth="true" hidden="false" outlineLevel="0" max="12" min="12" style="1" width="21.71"/>
    <col collapsed="false" customWidth="true" hidden="false" outlineLevel="0" max="13" min="13" style="1" width="23.57"/>
    <col collapsed="false" customWidth="true" hidden="false" outlineLevel="0" max="14" min="14" style="1" width="23.14"/>
    <col collapsed="false" customWidth="true" hidden="true" outlineLevel="0" max="16" min="15" style="1" width="11.43"/>
    <col collapsed="false" customWidth="true" hidden="false" outlineLevel="0" max="17" min="17" style="1" width="25"/>
    <col collapsed="false" customWidth="true" hidden="false" outlineLevel="0" max="18" min="18" style="1" width="34.86"/>
    <col collapsed="false" customWidth="true" hidden="false" outlineLevel="0" max="19" min="19" style="1" width="19.14"/>
    <col collapsed="false" customWidth="true" hidden="false" outlineLevel="0" max="20" min="20" style="1" width="18.29"/>
    <col collapsed="false" customWidth="true" hidden="false" outlineLevel="0" max="21" min="21" style="1" width="19.14"/>
  </cols>
  <sheetData>
    <row r="1" customFormat="false" ht="15" hidden="false" customHeight="false" outlineLevel="0" collapsed="false">
      <c r="B1" s="17"/>
      <c r="C1" s="18"/>
      <c r="D1" s="17"/>
    </row>
    <row r="2" customFormat="false" ht="15" hidden="false" customHeight="false" outlineLevel="0" collapsed="false">
      <c r="B2" s="17"/>
      <c r="C2" s="18"/>
      <c r="D2" s="17"/>
    </row>
    <row r="3" customFormat="false" ht="22.05" hidden="false" customHeight="false" outlineLevel="0" collapsed="false">
      <c r="B3" s="19" t="s">
        <v>91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customFormat="false" ht="22.05" hidden="false" customHeight="false" outlineLevel="0" collapsed="false">
      <c r="B4" s="19" t="s">
        <v>92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customFormat="false" ht="24.45" hidden="false" customHeight="false" outlineLevel="0" collapsed="false">
      <c r="B5" s="58" t="n">
        <v>2025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customFormat="false" ht="24.45" hidden="false" customHeight="false" outlineLevel="0" collapsed="false">
      <c r="B6" s="58" t="s">
        <v>93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customFormat="false" ht="24.45" hidden="false" customHeight="false" outlineLevel="0" collapsed="false">
      <c r="B7" s="58" t="s">
        <v>94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customFormat="false" ht="15" hidden="false" customHeight="false" outlineLevel="0" collapsed="false">
      <c r="B8" s="23"/>
      <c r="C8" s="23"/>
      <c r="D8" s="17"/>
    </row>
    <row r="9" customFormat="false" ht="17.35" hidden="false" customHeight="false" outlineLevel="0" collapsed="false">
      <c r="B9" s="24" t="s">
        <v>95</v>
      </c>
      <c r="C9" s="25" t="s">
        <v>96</v>
      </c>
      <c r="D9" s="26" t="s">
        <v>97</v>
      </c>
      <c r="E9" s="27" t="s">
        <v>98</v>
      </c>
      <c r="F9" s="27" t="s">
        <v>99</v>
      </c>
      <c r="G9" s="27" t="s">
        <v>100</v>
      </c>
      <c r="H9" s="27" t="s">
        <v>101</v>
      </c>
      <c r="I9" s="27" t="s">
        <v>102</v>
      </c>
      <c r="J9" s="27" t="s">
        <v>103</v>
      </c>
      <c r="K9" s="27" t="s">
        <v>104</v>
      </c>
      <c r="L9" s="27" t="s">
        <v>105</v>
      </c>
      <c r="M9" s="27" t="s">
        <v>106</v>
      </c>
      <c r="N9" s="27" t="s">
        <v>107</v>
      </c>
      <c r="O9" s="27" t="s">
        <v>108</v>
      </c>
      <c r="P9" s="27" t="s">
        <v>109</v>
      </c>
      <c r="Q9" s="28" t="s">
        <v>110</v>
      </c>
    </row>
    <row r="10" customFormat="false" ht="15" hidden="false" customHeight="false" outlineLevel="0" collapsed="false">
      <c r="B10" s="29" t="s">
        <v>111</v>
      </c>
      <c r="C10" s="30"/>
      <c r="D10" s="32" t="n">
        <f aca="false">+D11+D17+D27+D37+D46+D54+D64+D69+D75+D82+D85+D88</f>
        <v>3900000000</v>
      </c>
      <c r="E10" s="32" t="n">
        <f aca="false">+E11+E17+E27+E37+E46+E54+E64+E69+E75+E82+E85+E88</f>
        <v>590359800.67</v>
      </c>
      <c r="F10" s="32" t="n">
        <f aca="false">+F11+F17+F27+F37+F46+F54+F64+F69+F75+F82+F85+F88</f>
        <v>1029821870.95</v>
      </c>
      <c r="G10" s="32" t="n">
        <f aca="false">+G11+G17+G27+G37+G46+G54+G64+G69+G75+G82+G85+G88</f>
        <v>1105856558.37</v>
      </c>
      <c r="H10" s="32" t="n">
        <f aca="false">+H11+H17+H27+H37+H46+H54+H64+H69+H75+H82+H85+H88</f>
        <v>1232172314.09</v>
      </c>
      <c r="I10" s="32" t="n">
        <f aca="false">+I11+I17+I27+I37+I46+I54+I64+I69+I75+I82+I85+I88</f>
        <v>1648998214.48</v>
      </c>
      <c r="J10" s="32" t="n">
        <f aca="false">+J11+J17+J27+J37+J46+J54+J64+J69+J75+J82+J85+J88</f>
        <v>2924628766.17</v>
      </c>
      <c r="K10" s="32" t="n">
        <f aca="false">+K11+K17+K27+K37+K46+K54+K64+K69+K75+K82+K85+K88</f>
        <v>3014143627.08</v>
      </c>
      <c r="L10" s="32" t="n">
        <f aca="false">+L11+L17+L27+L37+L46+L54+L64+L69+L75+L82+L85+L88</f>
        <v>865324614.48</v>
      </c>
      <c r="M10" s="32" t="n">
        <f aca="false">+M11+M17+M27+M37+M46+M54+M64+M69+M75+M82+M85+M88</f>
        <v>1251145028.48</v>
      </c>
      <c r="N10" s="32" t="n">
        <f aca="false">+N11+N17+N27+N37+N46+N54+N64+N69+N75+N82+N85+N88</f>
        <v>2710266556.21</v>
      </c>
      <c r="O10" s="32" t="n">
        <f aca="false">+O11+O17+O27+O37+O46+O54+O64+O69+O75+O82+O85+O88</f>
        <v>0</v>
      </c>
      <c r="P10" s="32" t="n">
        <f aca="false">+P11+P17+P27+P37+P46+P54+P64+P69+P75+P82+P85+P88</f>
        <v>0</v>
      </c>
      <c r="Q10" s="30" t="n">
        <f aca="false">+SUM(E10:P10)</f>
        <v>16372717350.98</v>
      </c>
      <c r="R10" s="33"/>
      <c r="T10" s="33"/>
      <c r="U10" s="33"/>
    </row>
    <row r="11" customFormat="false" ht="15" hidden="false" customHeight="false" outlineLevel="0" collapsed="false">
      <c r="B11" s="34" t="s">
        <v>7</v>
      </c>
      <c r="C11" s="35" t="n">
        <v>2332197748</v>
      </c>
      <c r="D11" s="36" t="n">
        <f aca="false">+SUM(D12:D16)</f>
        <v>107529159.66</v>
      </c>
      <c r="E11" s="36" t="n">
        <f aca="false">+SUM(E12:E16)</f>
        <v>136476309.08</v>
      </c>
      <c r="F11" s="36" t="n">
        <f aca="false">+SUM(F12:F16)</f>
        <v>128098858.11</v>
      </c>
      <c r="G11" s="36" t="n">
        <f aca="false">+SUM(G12:G16)</f>
        <v>155643451.96</v>
      </c>
      <c r="H11" s="36" t="n">
        <f aca="false">+SUM(H12:H16)</f>
        <v>142887030.34</v>
      </c>
      <c r="I11" s="36" t="n">
        <f aca="false">+SUM(I12:I16)</f>
        <v>237352764.75</v>
      </c>
      <c r="J11" s="36" t="n">
        <f aca="false">+SUM(J12:J16)</f>
        <v>141987005.05</v>
      </c>
      <c r="K11" s="36" t="n">
        <f aca="false">+SUM(K12:K16)</f>
        <v>151104655.33</v>
      </c>
      <c r="L11" s="36" t="n">
        <f aca="false">+SUM(L12:L16)</f>
        <v>146084954.77</v>
      </c>
      <c r="M11" s="36" t="n">
        <f aca="false">+SUM(M12:M16)</f>
        <v>148087426.64</v>
      </c>
      <c r="N11" s="36" t="n">
        <f aca="false">+SUM(N12:N16)</f>
        <v>146506296.05</v>
      </c>
      <c r="O11" s="36" t="n">
        <f aca="false">+SUM(O12:O16)</f>
        <v>0</v>
      </c>
      <c r="P11" s="36" t="n">
        <f aca="false">+SUM(P12:P16)</f>
        <v>0</v>
      </c>
      <c r="Q11" s="37" t="n">
        <f aca="false">+SUM(E11:P11)</f>
        <v>1534228752.08</v>
      </c>
      <c r="R11" s="33"/>
      <c r="S11" s="33"/>
      <c r="T11" s="33"/>
      <c r="U11" s="10"/>
    </row>
    <row r="12" customFormat="false" ht="15" hidden="false" customHeight="false" outlineLevel="0" collapsed="false">
      <c r="B12" s="38" t="s">
        <v>8</v>
      </c>
      <c r="C12" s="39" t="n">
        <v>1611898990</v>
      </c>
      <c r="D12" s="39" t="n">
        <v>76555997.77</v>
      </c>
      <c r="E12" s="40" t="n">
        <v>112248390</v>
      </c>
      <c r="F12" s="40" t="n">
        <v>104633294.33</v>
      </c>
      <c r="G12" s="40" t="n">
        <v>128995253.05</v>
      </c>
      <c r="H12" s="40" t="n">
        <v>117271294.23</v>
      </c>
      <c r="I12" s="40" t="n">
        <v>118349507.74</v>
      </c>
      <c r="J12" s="40" t="n">
        <v>116302194.42</v>
      </c>
      <c r="K12" s="40" t="n">
        <v>123782573.96</v>
      </c>
      <c r="L12" s="40" t="n">
        <v>119532674.92</v>
      </c>
      <c r="M12" s="40" t="n">
        <v>121251126.21</v>
      </c>
      <c r="N12" s="40" t="n">
        <v>119853031.41</v>
      </c>
      <c r="O12" s="40"/>
      <c r="P12" s="40"/>
      <c r="Q12" s="41" t="n">
        <f aca="false">+SUM(E12:P12)</f>
        <v>1182219340.27</v>
      </c>
      <c r="R12" s="33"/>
      <c r="S12" s="10"/>
    </row>
    <row r="13" customFormat="false" ht="15" hidden="false" customHeight="false" outlineLevel="0" collapsed="false">
      <c r="B13" s="38" t="s">
        <v>9</v>
      </c>
      <c r="C13" s="39" t="n">
        <v>453354359</v>
      </c>
      <c r="D13" s="39" t="n">
        <v>16830084.35</v>
      </c>
      <c r="E13" s="40" t="n">
        <v>7099000</v>
      </c>
      <c r="F13" s="40" t="n">
        <v>7567500</v>
      </c>
      <c r="G13" s="40" t="n">
        <v>7637500</v>
      </c>
      <c r="H13" s="40" t="n">
        <v>7967500</v>
      </c>
      <c r="I13" s="40" t="n">
        <v>100993131.56</v>
      </c>
      <c r="J13" s="40" t="n">
        <v>8287500</v>
      </c>
      <c r="K13" s="40" t="n">
        <v>8836415.25</v>
      </c>
      <c r="L13" s="40" t="n">
        <v>8465000</v>
      </c>
      <c r="M13" s="40" t="n">
        <v>8655000</v>
      </c>
      <c r="N13" s="40" t="n">
        <v>8450000</v>
      </c>
      <c r="O13" s="40"/>
      <c r="P13" s="40"/>
      <c r="Q13" s="41" t="n">
        <f aca="false">+SUM(E13:P13)</f>
        <v>173958546.81</v>
      </c>
      <c r="R13" s="33"/>
    </row>
    <row r="14" customFormat="false" ht="15" hidden="false" customHeight="false" outlineLevel="0" collapsed="false">
      <c r="B14" s="38" t="s">
        <v>10</v>
      </c>
      <c r="C14" s="39" t="n">
        <v>3000000</v>
      </c>
      <c r="D14" s="42" t="n">
        <v>-3000000</v>
      </c>
      <c r="E14" s="39" t="n">
        <v>0</v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0</v>
      </c>
      <c r="K14" s="39" t="n">
        <v>0</v>
      </c>
      <c r="L14" s="40" t="n">
        <v>0</v>
      </c>
      <c r="M14" s="40" t="n">
        <v>0</v>
      </c>
      <c r="N14" s="40" t="n">
        <v>0</v>
      </c>
      <c r="O14" s="40"/>
      <c r="P14" s="40"/>
      <c r="Q14" s="41" t="n">
        <f aca="false">+SUM(E14:P14)</f>
        <v>0</v>
      </c>
      <c r="R14" s="59"/>
    </row>
    <row r="15" customFormat="false" ht="15" hidden="false" customHeight="false" outlineLevel="0" collapsed="false">
      <c r="B15" s="38" t="s">
        <v>11</v>
      </c>
      <c r="C15" s="39" t="n">
        <v>1000000</v>
      </c>
      <c r="D15" s="39" t="n">
        <v>0</v>
      </c>
      <c r="E15" s="39" t="n">
        <v>0</v>
      </c>
      <c r="F15" s="39" t="n">
        <v>0</v>
      </c>
      <c r="G15" s="39" t="n">
        <v>0</v>
      </c>
      <c r="H15" s="39" t="n">
        <v>0</v>
      </c>
      <c r="I15" s="39" t="n">
        <v>0</v>
      </c>
      <c r="J15" s="39" t="n">
        <v>0</v>
      </c>
      <c r="K15" s="39" t="n">
        <v>0</v>
      </c>
      <c r="L15" s="39" t="n">
        <v>0</v>
      </c>
      <c r="M15" s="40" t="n">
        <v>0</v>
      </c>
      <c r="N15" s="40" t="n">
        <v>0</v>
      </c>
      <c r="O15" s="40"/>
      <c r="P15" s="40"/>
      <c r="Q15" s="41" t="n">
        <f aca="false">+SUM(E15:P15)</f>
        <v>0</v>
      </c>
    </row>
    <row r="16" customFormat="false" ht="15" hidden="false" customHeight="false" outlineLevel="0" collapsed="false">
      <c r="B16" s="38" t="s">
        <v>12</v>
      </c>
      <c r="C16" s="39" t="n">
        <v>262944399</v>
      </c>
      <c r="D16" s="39" t="n">
        <v>17143077.54</v>
      </c>
      <c r="E16" s="40" t="n">
        <v>17128919.08</v>
      </c>
      <c r="F16" s="40" t="n">
        <v>15898063.78</v>
      </c>
      <c r="G16" s="40" t="n">
        <v>19010698.91</v>
      </c>
      <c r="H16" s="40" t="n">
        <v>17648236.11</v>
      </c>
      <c r="I16" s="40" t="n">
        <v>18010125.45</v>
      </c>
      <c r="J16" s="40" t="n">
        <v>17397310.63</v>
      </c>
      <c r="K16" s="40" t="n">
        <v>18485666.12</v>
      </c>
      <c r="L16" s="40" t="n">
        <v>18087279.85</v>
      </c>
      <c r="M16" s="40" t="n">
        <v>18181300.43</v>
      </c>
      <c r="N16" s="40" t="n">
        <v>18203264.64</v>
      </c>
      <c r="O16" s="40"/>
      <c r="P16" s="40"/>
      <c r="Q16" s="41" t="n">
        <f aca="false">+SUM(E16:P16)</f>
        <v>178050865</v>
      </c>
      <c r="R16" s="33"/>
    </row>
    <row r="17" customFormat="false" ht="15" hidden="false" customHeight="false" outlineLevel="0" collapsed="false">
      <c r="B17" s="34" t="s">
        <v>13</v>
      </c>
      <c r="C17" s="35" t="n">
        <v>754799881</v>
      </c>
      <c r="D17" s="36" t="n">
        <f aca="false">+SUM(D18:D26)</f>
        <v>423922951.21</v>
      </c>
      <c r="E17" s="36" t="n">
        <f aca="false">+SUM(E18:E26)</f>
        <v>91335077.16</v>
      </c>
      <c r="F17" s="36" t="n">
        <f aca="false">+SUM(F18:F26)</f>
        <v>52243530.86</v>
      </c>
      <c r="G17" s="36" t="n">
        <f aca="false">+SUM(G18:G26)</f>
        <v>56776477.31</v>
      </c>
      <c r="H17" s="36" t="n">
        <f aca="false">+SUM(H18:H26)</f>
        <v>67448328.26</v>
      </c>
      <c r="I17" s="36" t="n">
        <f aca="false">+SUM(I18:I26)</f>
        <v>47975183.67</v>
      </c>
      <c r="J17" s="36" t="n">
        <f aca="false">+SUM(J18:J26)</f>
        <v>76677714.1</v>
      </c>
      <c r="K17" s="36" t="n">
        <f aca="false">+SUM(K18:K26)</f>
        <v>132206515.09</v>
      </c>
      <c r="L17" s="36" t="n">
        <f aca="false">+SUM(L18:L26)</f>
        <v>66555002.3</v>
      </c>
      <c r="M17" s="36" t="n">
        <f aca="false">+SUM(M18:M26)</f>
        <v>84372508.07</v>
      </c>
      <c r="N17" s="36" t="n">
        <f aca="false">+SUM(N18:N26)</f>
        <v>100537267.03</v>
      </c>
      <c r="O17" s="36" t="n">
        <f aca="false">+SUM(O18:O26)</f>
        <v>0</v>
      </c>
      <c r="P17" s="36" t="n">
        <f aca="false">+SUM(P18:P26)</f>
        <v>0</v>
      </c>
      <c r="Q17" s="37" t="n">
        <f aca="false">+SUM(E17:P17)</f>
        <v>776127603.85</v>
      </c>
    </row>
    <row r="18" customFormat="false" ht="15" hidden="false" customHeight="false" outlineLevel="0" collapsed="false">
      <c r="B18" s="38" t="s">
        <v>14</v>
      </c>
      <c r="C18" s="39" t="n">
        <v>59410000</v>
      </c>
      <c r="D18" s="42" t="n">
        <v>-5500000</v>
      </c>
      <c r="E18" s="40" t="n">
        <v>3297211.34</v>
      </c>
      <c r="F18" s="40" t="n">
        <f aca="false">+VLOOKUP(B18,[1]RefCCPCuenta!$B$8:$E$43,4,FALSE())</f>
        <v>3666863.2</v>
      </c>
      <c r="G18" s="40" t="n">
        <v>3066219.07</v>
      </c>
      <c r="H18" s="40" t="n">
        <v>3491015.03</v>
      </c>
      <c r="I18" s="40" t="n">
        <v>3560536.19</v>
      </c>
      <c r="J18" s="40" t="n">
        <v>3239772.33</v>
      </c>
      <c r="K18" s="40" t="n">
        <v>3570097.38</v>
      </c>
      <c r="L18" s="40" t="n">
        <v>3678881.7</v>
      </c>
      <c r="M18" s="40" t="n">
        <v>4197561.44</v>
      </c>
      <c r="N18" s="40" t="n">
        <v>4241319.25</v>
      </c>
      <c r="O18" s="40"/>
      <c r="P18" s="40"/>
      <c r="Q18" s="41" t="n">
        <f aca="false">+SUM(E18:P18)</f>
        <v>36009476.93</v>
      </c>
      <c r="R18" s="33"/>
    </row>
    <row r="19" customFormat="false" ht="15" hidden="false" customHeight="false" outlineLevel="0" collapsed="false">
      <c r="B19" s="38" t="s">
        <v>15</v>
      </c>
      <c r="C19" s="39" t="n">
        <v>54610000</v>
      </c>
      <c r="D19" s="39" t="n">
        <v>97970326.3</v>
      </c>
      <c r="E19" s="40" t="n">
        <v>250000.06</v>
      </c>
      <c r="F19" s="40" t="n">
        <f aca="false">+VLOOKUP(B19,[1]RefCCPCuenta!$B$8:$E$43,4,FALSE())</f>
        <v>21381472.58</v>
      </c>
      <c r="G19" s="40" t="n">
        <v>21135000.06</v>
      </c>
      <c r="H19" s="40" t="n">
        <v>283642.5</v>
      </c>
      <c r="I19" s="40" t="n">
        <v>708737.5</v>
      </c>
      <c r="J19" s="40" t="n">
        <v>70800</v>
      </c>
      <c r="K19" s="40" t="n">
        <v>13412842.5</v>
      </c>
      <c r="L19" s="40" t="n">
        <v>15989579.3</v>
      </c>
      <c r="M19" s="40" t="n">
        <v>141895</v>
      </c>
      <c r="N19" s="40" t="n">
        <v>26190000</v>
      </c>
      <c r="O19" s="40"/>
      <c r="P19" s="40"/>
      <c r="Q19" s="41" t="n">
        <f aca="false">+SUM(E19:P19)</f>
        <v>99563969.5</v>
      </c>
    </row>
    <row r="20" customFormat="false" ht="15" hidden="false" customHeight="false" outlineLevel="0" collapsed="false">
      <c r="B20" s="38" t="s">
        <v>16</v>
      </c>
      <c r="C20" s="39" t="n">
        <v>25600000</v>
      </c>
      <c r="D20" s="39" t="n">
        <v>7500000</v>
      </c>
      <c r="E20" s="40" t="n">
        <v>724750</v>
      </c>
      <c r="F20" s="40" t="n">
        <f aca="false">+VLOOKUP(B20,[1]RefCCPCuenta!$B$8:$E$43,4,FALSE())</f>
        <v>2922463.56</v>
      </c>
      <c r="G20" s="40" t="n">
        <v>3992127</v>
      </c>
      <c r="H20" s="40" t="n">
        <v>2637317.12</v>
      </c>
      <c r="I20" s="40" t="n">
        <v>2738939.03</v>
      </c>
      <c r="J20" s="40" t="n">
        <v>1161320.26</v>
      </c>
      <c r="K20" s="40" t="n">
        <v>3250776.3</v>
      </c>
      <c r="L20" s="40" t="n">
        <v>3249209.38</v>
      </c>
      <c r="M20" s="40" t="n">
        <v>2656192.33</v>
      </c>
      <c r="N20" s="40" t="n">
        <v>3983593.05</v>
      </c>
      <c r="O20" s="40"/>
      <c r="P20" s="40"/>
      <c r="Q20" s="41" t="n">
        <f aca="false">+SUM(E20:P20)</f>
        <v>27316688.03</v>
      </c>
      <c r="R20" s="33"/>
    </row>
    <row r="21" customFormat="false" ht="15" hidden="false" customHeight="false" outlineLevel="0" collapsed="false">
      <c r="B21" s="38" t="s">
        <v>17</v>
      </c>
      <c r="C21" s="39" t="n">
        <v>19500000</v>
      </c>
      <c r="D21" s="39" t="n">
        <v>44010433.11</v>
      </c>
      <c r="E21" s="40" t="n">
        <v>5339138.77</v>
      </c>
      <c r="F21" s="40" t="n">
        <f aca="false">+VLOOKUP(B21,[1]RefCCPCuenta!$B$8:$E$43,4,FALSE())</f>
        <v>5293150.96</v>
      </c>
      <c r="G21" s="40" t="n">
        <v>177500</v>
      </c>
      <c r="H21" s="40" t="n">
        <v>17577344.4</v>
      </c>
      <c r="I21" s="40" t="n">
        <v>2177500</v>
      </c>
      <c r="J21" s="40" t="n">
        <v>177500</v>
      </c>
      <c r="K21" s="40" t="n">
        <v>4936269.67</v>
      </c>
      <c r="L21" s="40" t="n">
        <v>10920</v>
      </c>
      <c r="M21" s="40" t="n">
        <v>6536273.9</v>
      </c>
      <c r="N21" s="40" t="n">
        <v>3739354.9</v>
      </c>
      <c r="O21" s="40"/>
      <c r="P21" s="40"/>
      <c r="Q21" s="41" t="n">
        <f aca="false">+SUM(E21:P21)</f>
        <v>45964952.6</v>
      </c>
      <c r="R21" s="33"/>
    </row>
    <row r="22" customFormat="false" ht="15" hidden="false" customHeight="false" outlineLevel="0" collapsed="false">
      <c r="B22" s="38" t="s">
        <v>18</v>
      </c>
      <c r="C22" s="39" t="n">
        <v>206481551</v>
      </c>
      <c r="D22" s="39" t="n">
        <v>74478472.16</v>
      </c>
      <c r="E22" s="40" t="n">
        <v>21539465.85</v>
      </c>
      <c r="F22" s="40" t="n">
        <f aca="false">+VLOOKUP(B22,[1]RefCCPCuenta!$B$8:$E$43,4,FALSE())</f>
        <v>4717176.81</v>
      </c>
      <c r="G22" s="40" t="n">
        <v>6543609.34</v>
      </c>
      <c r="H22" s="40" t="n">
        <v>21061788.06</v>
      </c>
      <c r="I22" s="40" t="n">
        <v>9687578.88</v>
      </c>
      <c r="J22" s="40" t="n">
        <v>3495194.56</v>
      </c>
      <c r="K22" s="40" t="n">
        <v>26513827.39</v>
      </c>
      <c r="L22" s="40" t="n">
        <v>658860</v>
      </c>
      <c r="M22" s="40" t="n">
        <v>44475904.89</v>
      </c>
      <c r="N22" s="40" t="n">
        <v>13255073.72</v>
      </c>
      <c r="O22" s="40"/>
      <c r="P22" s="40"/>
      <c r="Q22" s="41" t="n">
        <f aca="false">+SUM(E22:P22)</f>
        <v>151948479.5</v>
      </c>
      <c r="R22" s="33"/>
    </row>
    <row r="23" customFormat="false" ht="15" hidden="false" customHeight="false" outlineLevel="0" collapsed="false">
      <c r="B23" s="38" t="s">
        <v>19</v>
      </c>
      <c r="C23" s="39" t="n">
        <v>87010000</v>
      </c>
      <c r="D23" s="42" t="n">
        <v>-10145000</v>
      </c>
      <c r="E23" s="40" t="n">
        <v>3780712.55</v>
      </c>
      <c r="F23" s="40" t="n">
        <f aca="false">+VLOOKUP(B23,[1]RefCCPCuenta!$B$8:$E$43,4,FALSE())</f>
        <v>4085413.88</v>
      </c>
      <c r="G23" s="40" t="n">
        <v>6825747.81</v>
      </c>
      <c r="H23" s="40" t="n">
        <v>3367669.13</v>
      </c>
      <c r="I23" s="40" t="n">
        <v>17567406</v>
      </c>
      <c r="J23" s="40" t="n">
        <v>4169556.69</v>
      </c>
      <c r="K23" s="40" t="n">
        <v>17938162.79</v>
      </c>
      <c r="L23" s="40" t="n">
        <v>708105.61</v>
      </c>
      <c r="M23" s="40" t="n">
        <v>7905274.9</v>
      </c>
      <c r="N23" s="40" t="n">
        <v>4167587.15</v>
      </c>
      <c r="O23" s="40"/>
      <c r="P23" s="40"/>
      <c r="Q23" s="41" t="n">
        <f aca="false">+SUM(E23:P23)</f>
        <v>70515636.51</v>
      </c>
    </row>
    <row r="24" customFormat="false" ht="15" hidden="false" customHeight="false" outlineLevel="0" collapsed="false">
      <c r="B24" s="38" t="s">
        <v>20</v>
      </c>
      <c r="C24" s="39" t="n">
        <v>30100000</v>
      </c>
      <c r="D24" s="39" t="n">
        <v>11310914.61</v>
      </c>
      <c r="E24" s="40" t="n">
        <v>2223381.26</v>
      </c>
      <c r="F24" s="40" t="n">
        <f aca="false">+VLOOKUP(B24,[1]RefCCPCuenta!$B$8:$E$43,4,FALSE())</f>
        <v>2163021.57</v>
      </c>
      <c r="G24" s="40" t="n">
        <v>4019472.27</v>
      </c>
      <c r="H24" s="40" t="n">
        <v>3295472.12</v>
      </c>
      <c r="I24" s="40" t="n">
        <v>3978122.87</v>
      </c>
      <c r="J24" s="40" t="n">
        <v>1818742.72</v>
      </c>
      <c r="K24" s="40" t="n">
        <v>1914351.53</v>
      </c>
      <c r="L24" s="40" t="n">
        <v>539486.07</v>
      </c>
      <c r="M24" s="40" t="n">
        <v>1035703.79</v>
      </c>
      <c r="N24" s="40" t="n">
        <v>3478426</v>
      </c>
      <c r="O24" s="40"/>
      <c r="P24" s="40"/>
      <c r="Q24" s="41" t="n">
        <f aca="false">+SUM(E24:P24)</f>
        <v>24466180.2</v>
      </c>
    </row>
    <row r="25" customFormat="false" ht="15" hidden="false" customHeight="false" outlineLevel="0" collapsed="false">
      <c r="B25" s="38" t="s">
        <v>21</v>
      </c>
      <c r="C25" s="39" t="n">
        <v>223088330</v>
      </c>
      <c r="D25" s="39" t="n">
        <v>186113037.29</v>
      </c>
      <c r="E25" s="40" t="n">
        <v>51874612.37</v>
      </c>
      <c r="F25" s="40" t="n">
        <v>4154944.83</v>
      </c>
      <c r="G25" s="40" t="n">
        <v>8126511.75</v>
      </c>
      <c r="H25" s="33" t="n">
        <v>9345745.41</v>
      </c>
      <c r="I25" s="40" t="n">
        <v>4005163.82</v>
      </c>
      <c r="J25" s="40" t="n">
        <v>58341915.34</v>
      </c>
      <c r="K25" s="40" t="n">
        <v>53368925.73</v>
      </c>
      <c r="L25" s="40" t="n">
        <v>40672531.35</v>
      </c>
      <c r="M25" s="40" t="n">
        <v>9602565.3</v>
      </c>
      <c r="N25" s="40" t="n">
        <v>38320401.26</v>
      </c>
      <c r="O25" s="40"/>
      <c r="P25" s="40"/>
      <c r="Q25" s="41" t="n">
        <f aca="false">+SUM(E25:P25)</f>
        <v>277813317.16</v>
      </c>
      <c r="R25" s="33"/>
    </row>
    <row r="26" customFormat="false" ht="15" hidden="false" customHeight="false" outlineLevel="0" collapsed="false">
      <c r="B26" s="38" t="s">
        <v>22</v>
      </c>
      <c r="C26" s="39" t="n">
        <v>49000000</v>
      </c>
      <c r="D26" s="39" t="n">
        <v>18184767.74</v>
      </c>
      <c r="E26" s="40" t="n">
        <v>2305804.96</v>
      </c>
      <c r="F26" s="40" t="n">
        <f aca="false">+VLOOKUP(B26,[1]RefCCPCuenta!$B$8:$E$43,4,FALSE())</f>
        <v>3859023.47</v>
      </c>
      <c r="G26" s="40" t="n">
        <v>2890290.01</v>
      </c>
      <c r="H26" s="40" t="n">
        <v>6388334.49</v>
      </c>
      <c r="I26" s="40" t="n">
        <v>3551199.38</v>
      </c>
      <c r="J26" s="40" t="n">
        <v>4202912.2</v>
      </c>
      <c r="K26" s="40" t="n">
        <v>7301261.8</v>
      </c>
      <c r="L26" s="40" t="n">
        <v>1047428.89</v>
      </c>
      <c r="M26" s="40" t="n">
        <v>7821136.52</v>
      </c>
      <c r="N26" s="40" t="n">
        <v>3161511.7</v>
      </c>
      <c r="O26" s="40"/>
      <c r="P26" s="40"/>
      <c r="Q26" s="41" t="n">
        <f aca="false">+SUM(E26:P26)</f>
        <v>42528903.42</v>
      </c>
    </row>
    <row r="27" customFormat="false" ht="15" hidden="false" customHeight="false" outlineLevel="0" collapsed="false">
      <c r="B27" s="34" t="s">
        <v>23</v>
      </c>
      <c r="C27" s="35" t="n">
        <v>559237473</v>
      </c>
      <c r="D27" s="60" t="n">
        <f aca="false">+SUM(D28:D36)</f>
        <v>-22744193.74</v>
      </c>
      <c r="E27" s="36" t="n">
        <f aca="false">+SUM(E28:E36)</f>
        <v>47148828.85</v>
      </c>
      <c r="F27" s="36" t="n">
        <f aca="false">+SUM(F28:F36)</f>
        <v>24869306.61</v>
      </c>
      <c r="G27" s="36" t="n">
        <f aca="false">+SUM(G28:G36)</f>
        <v>13506246.23</v>
      </c>
      <c r="H27" s="36" t="n">
        <f aca="false">+SUM(H28:H36)</f>
        <v>28552662.28</v>
      </c>
      <c r="I27" s="36" t="n">
        <f aca="false">+SUM(I28:I36)</f>
        <v>16148847.81</v>
      </c>
      <c r="J27" s="36" t="n">
        <f aca="false">+SUM(J28:J36)</f>
        <v>26156603.11</v>
      </c>
      <c r="K27" s="36" t="n">
        <f aca="false">+SUM(K28:K36)</f>
        <v>43101756.59</v>
      </c>
      <c r="L27" s="36" t="n">
        <f aca="false">+SUM(L28:L36)</f>
        <v>1495110.04</v>
      </c>
      <c r="M27" s="36" t="n">
        <f aca="false">+SUM(M28:M36)</f>
        <v>70904936.22</v>
      </c>
      <c r="N27" s="36" t="n">
        <f aca="false">+SUM(N28:N36)</f>
        <v>77338237.83</v>
      </c>
      <c r="O27" s="36" t="n">
        <f aca="false">+SUM(O28:O36)</f>
        <v>0</v>
      </c>
      <c r="P27" s="36" t="n">
        <f aca="false">+SUM(P28:P36)</f>
        <v>0</v>
      </c>
      <c r="Q27" s="37" t="n">
        <f aca="false">+SUM(E27:P27)</f>
        <v>349222535.57</v>
      </c>
    </row>
    <row r="28" customFormat="false" ht="15" hidden="false" customHeight="false" outlineLevel="0" collapsed="false">
      <c r="B28" s="38" t="s">
        <v>24</v>
      </c>
      <c r="C28" s="39" t="n">
        <v>135260000</v>
      </c>
      <c r="D28" s="42" t="n">
        <v>-46970640.64</v>
      </c>
      <c r="E28" s="40" t="n">
        <v>16232736.29</v>
      </c>
      <c r="F28" s="40" t="n">
        <v>17265358.1</v>
      </c>
      <c r="G28" s="40" t="n">
        <v>4005941.36</v>
      </c>
      <c r="H28" s="40" t="n">
        <v>11005638.16</v>
      </c>
      <c r="I28" s="40" t="n">
        <v>134570</v>
      </c>
      <c r="J28" s="40" t="n">
        <v>5644013.28</v>
      </c>
      <c r="K28" s="40" t="n">
        <v>1808864</v>
      </c>
      <c r="L28" s="40" t="n">
        <v>138393.22</v>
      </c>
      <c r="M28" s="40" t="n">
        <v>9076177.56</v>
      </c>
      <c r="N28" s="40" t="n">
        <v>7682557.2</v>
      </c>
      <c r="O28" s="40"/>
      <c r="P28" s="40"/>
      <c r="Q28" s="41" t="n">
        <f aca="false">+SUM(E28:P28)</f>
        <v>72994249.17</v>
      </c>
    </row>
    <row r="29" customFormat="false" ht="15" hidden="false" customHeight="false" outlineLevel="0" collapsed="false">
      <c r="B29" s="38" t="s">
        <v>25</v>
      </c>
      <c r="C29" s="39" t="n">
        <v>4260000</v>
      </c>
      <c r="D29" s="42" t="n">
        <v>-752785.4</v>
      </c>
      <c r="E29" s="40" t="n">
        <v>0</v>
      </c>
      <c r="F29" s="40" t="n">
        <v>749966.7</v>
      </c>
      <c r="G29" s="40" t="n">
        <v>0</v>
      </c>
      <c r="H29" s="40" t="n">
        <v>0</v>
      </c>
      <c r="I29" s="40" t="n">
        <v>0</v>
      </c>
      <c r="J29" s="40" t="n">
        <v>0</v>
      </c>
      <c r="K29" s="40" t="n">
        <v>208860</v>
      </c>
      <c r="L29" s="40" t="n">
        <v>1040</v>
      </c>
      <c r="M29" s="40" t="n">
        <v>100441.6</v>
      </c>
      <c r="N29" s="40" t="n">
        <v>40320.84</v>
      </c>
      <c r="O29" s="40"/>
      <c r="P29" s="40"/>
      <c r="Q29" s="41" t="n">
        <f aca="false">+SUM(E29:P29)</f>
        <v>1100629.14</v>
      </c>
      <c r="R29" s="33"/>
    </row>
    <row r="30" customFormat="false" ht="15" hidden="false" customHeight="false" outlineLevel="0" collapsed="false">
      <c r="B30" s="38" t="s">
        <v>26</v>
      </c>
      <c r="C30" s="39" t="n">
        <v>3100000</v>
      </c>
      <c r="D30" s="39" t="n">
        <v>2058179</v>
      </c>
      <c r="E30" s="39" t="n">
        <v>0</v>
      </c>
      <c r="F30" s="40" t="n">
        <v>0</v>
      </c>
      <c r="G30" s="40" t="n">
        <v>752243.22</v>
      </c>
      <c r="H30" s="40" t="n">
        <v>0</v>
      </c>
      <c r="I30" s="40" t="n">
        <v>562191.74</v>
      </c>
      <c r="J30" s="40" t="n">
        <v>400000</v>
      </c>
      <c r="K30" s="40" t="n">
        <v>0</v>
      </c>
      <c r="L30" s="40" t="n">
        <v>36388.5</v>
      </c>
      <c r="M30" s="40" t="n">
        <v>1625140.94</v>
      </c>
      <c r="N30" s="40" t="n">
        <v>0</v>
      </c>
      <c r="O30" s="40"/>
      <c r="P30" s="40"/>
      <c r="Q30" s="41" t="n">
        <f aca="false">+SUM(E30:P30)</f>
        <v>3375964.4</v>
      </c>
    </row>
    <row r="31" customFormat="false" ht="15" hidden="false" customHeight="false" outlineLevel="0" collapsed="false">
      <c r="B31" s="38" t="s">
        <v>27</v>
      </c>
      <c r="C31" s="39" t="n">
        <v>201341</v>
      </c>
      <c r="D31" s="39" t="n">
        <v>170000</v>
      </c>
      <c r="E31" s="39" t="n">
        <v>0</v>
      </c>
      <c r="F31" s="39" t="n">
        <v>0</v>
      </c>
      <c r="G31" s="40" t="n">
        <v>0</v>
      </c>
      <c r="H31" s="40" t="n">
        <v>0</v>
      </c>
      <c r="I31" s="40" t="n">
        <v>0</v>
      </c>
      <c r="J31" s="40" t="n">
        <v>0</v>
      </c>
      <c r="K31" s="40" t="n">
        <v>0</v>
      </c>
      <c r="L31" s="40" t="n">
        <v>0</v>
      </c>
      <c r="M31" s="40" t="n">
        <v>0</v>
      </c>
      <c r="N31" s="40" t="n">
        <v>177123.46</v>
      </c>
      <c r="O31" s="40"/>
      <c r="P31" s="40"/>
      <c r="Q31" s="41" t="n">
        <f aca="false">+SUM(E31:P31)</f>
        <v>177123.46</v>
      </c>
    </row>
    <row r="32" customFormat="false" ht="15" hidden="false" customHeight="false" outlineLevel="0" collapsed="false">
      <c r="B32" s="38" t="s">
        <v>28</v>
      </c>
      <c r="C32" s="39" t="n">
        <v>1060000</v>
      </c>
      <c r="D32" s="39" t="n">
        <v>5153190</v>
      </c>
      <c r="E32" s="40" t="n">
        <v>0</v>
      </c>
      <c r="F32" s="40" t="n">
        <v>54752</v>
      </c>
      <c r="G32" s="40" t="n">
        <v>0</v>
      </c>
      <c r="H32" s="40" t="n">
        <v>0</v>
      </c>
      <c r="I32" s="40" t="n">
        <v>433786.88</v>
      </c>
      <c r="J32" s="40" t="n">
        <v>0</v>
      </c>
      <c r="K32" s="40" t="n">
        <v>0</v>
      </c>
      <c r="L32" s="40" t="n">
        <v>39757.14</v>
      </c>
      <c r="M32" s="40" t="n">
        <v>276168.81</v>
      </c>
      <c r="N32" s="40" t="n">
        <v>0</v>
      </c>
      <c r="O32" s="40"/>
      <c r="P32" s="40"/>
      <c r="Q32" s="41" t="n">
        <f aca="false">+SUM(E32:P32)</f>
        <v>804464.83</v>
      </c>
    </row>
    <row r="33" customFormat="false" ht="15" hidden="false" customHeight="false" outlineLevel="0" collapsed="false">
      <c r="B33" s="38" t="s">
        <v>29</v>
      </c>
      <c r="C33" s="39" t="n">
        <v>279710000</v>
      </c>
      <c r="D33" s="42" t="n">
        <v>-66110593.78</v>
      </c>
      <c r="E33" s="40" t="n">
        <v>28931558.24</v>
      </c>
      <c r="F33" s="40" t="n">
        <v>4705510.44</v>
      </c>
      <c r="G33" s="40" t="n">
        <v>6885296.9</v>
      </c>
      <c r="H33" s="40" t="n">
        <v>3703571.14</v>
      </c>
      <c r="I33" s="40" t="n">
        <v>7374648.14</v>
      </c>
      <c r="J33" s="40" t="n">
        <v>2519656.7</v>
      </c>
      <c r="K33" s="40" t="n">
        <v>16165012.73</v>
      </c>
      <c r="L33" s="40" t="n">
        <v>46302.3</v>
      </c>
      <c r="M33" s="40" t="n">
        <v>32557238.88</v>
      </c>
      <c r="N33" s="40" t="n">
        <v>56119658.29</v>
      </c>
      <c r="O33" s="40"/>
      <c r="P33" s="40"/>
      <c r="Q33" s="41" t="n">
        <f aca="false">+SUM(E33:P33)</f>
        <v>159008453.76</v>
      </c>
    </row>
    <row r="34" customFormat="false" ht="15" hidden="false" customHeight="false" outlineLevel="0" collapsed="false">
      <c r="B34" s="38" t="s">
        <v>30</v>
      </c>
      <c r="C34" s="39" t="n">
        <v>72230000</v>
      </c>
      <c r="D34" s="39" t="n">
        <v>70023295.96</v>
      </c>
      <c r="E34" s="40" t="n">
        <v>1763030.62</v>
      </c>
      <c r="F34" s="40" t="n">
        <v>1922302.93</v>
      </c>
      <c r="G34" s="40" t="n">
        <v>1732374.75</v>
      </c>
      <c r="H34" s="40" t="n">
        <v>12467978.59</v>
      </c>
      <c r="I34" s="40" t="n">
        <v>7196770.81</v>
      </c>
      <c r="J34" s="40" t="n">
        <v>6394891.93</v>
      </c>
      <c r="K34" s="40" t="n">
        <v>12793351.44</v>
      </c>
      <c r="L34" s="40" t="n">
        <v>1056339.53</v>
      </c>
      <c r="M34" s="40" t="n">
        <v>13473868.58</v>
      </c>
      <c r="N34" s="40" t="n">
        <v>9786135.15</v>
      </c>
      <c r="O34" s="40"/>
      <c r="P34" s="40"/>
      <c r="Q34" s="41" t="n">
        <f aca="false">+SUM(E34:P34)</f>
        <v>68587044.33</v>
      </c>
    </row>
    <row r="35" customFormat="false" ht="15" hidden="false" customHeight="false" outlineLevel="0" collapsed="false">
      <c r="B35" s="38" t="s">
        <v>112</v>
      </c>
      <c r="C35" s="39" t="n">
        <v>0</v>
      </c>
      <c r="D35" s="39" t="n">
        <v>0</v>
      </c>
      <c r="E35" s="39" t="n">
        <v>0</v>
      </c>
      <c r="F35" s="39" t="n">
        <v>0</v>
      </c>
      <c r="G35" s="40" t="n">
        <v>0</v>
      </c>
      <c r="H35" s="40" t="n">
        <v>0</v>
      </c>
      <c r="I35" s="40" t="n">
        <v>0</v>
      </c>
      <c r="J35" s="40" t="n">
        <v>0</v>
      </c>
      <c r="K35" s="40" t="n">
        <v>0</v>
      </c>
      <c r="L35" s="40" t="n">
        <v>0</v>
      </c>
      <c r="M35" s="40" t="n">
        <v>0</v>
      </c>
      <c r="N35" s="40" t="n">
        <v>0</v>
      </c>
      <c r="O35" s="40"/>
      <c r="P35" s="40"/>
      <c r="Q35" s="41" t="n">
        <f aca="false">+SUM(E35:P35)</f>
        <v>0</v>
      </c>
    </row>
    <row r="36" customFormat="false" ht="15" hidden="false" customHeight="false" outlineLevel="0" collapsed="false">
      <c r="B36" s="38" t="s">
        <v>32</v>
      </c>
      <c r="C36" s="39" t="n">
        <v>63416132</v>
      </c>
      <c r="D36" s="65" t="n">
        <v>13685161.12</v>
      </c>
      <c r="E36" s="40" t="n">
        <v>221503.7</v>
      </c>
      <c r="F36" s="40" t="n">
        <v>171416.44</v>
      </c>
      <c r="G36" s="40" t="n">
        <v>130390</v>
      </c>
      <c r="H36" s="40" t="n">
        <v>1375474.39</v>
      </c>
      <c r="I36" s="40" t="n">
        <v>446880.24</v>
      </c>
      <c r="J36" s="40" t="n">
        <v>11198041.2</v>
      </c>
      <c r="K36" s="40" t="n">
        <v>12125668.42</v>
      </c>
      <c r="L36" s="40" t="n">
        <v>176889.35</v>
      </c>
      <c r="M36" s="40" t="n">
        <v>13795899.85</v>
      </c>
      <c r="N36" s="40" t="n">
        <v>3532442.89</v>
      </c>
      <c r="O36" s="40"/>
      <c r="P36" s="40"/>
      <c r="Q36" s="41" t="n">
        <f aca="false">+SUM(E36:P36)</f>
        <v>43174606.48</v>
      </c>
    </row>
    <row r="37" customFormat="false" ht="15" hidden="false" customHeight="false" outlineLevel="0" collapsed="false">
      <c r="B37" s="34" t="s">
        <v>33</v>
      </c>
      <c r="C37" s="35" t="n">
        <v>67063000</v>
      </c>
      <c r="D37" s="36" t="n">
        <f aca="false">+SUM(D38:D45)</f>
        <v>0</v>
      </c>
      <c r="E37" s="36" t="n">
        <f aca="false">+SUM(E38:E45)</f>
        <v>0</v>
      </c>
      <c r="F37" s="36" t="n">
        <f aca="false">+SUM(F38:F45)</f>
        <v>0</v>
      </c>
      <c r="G37" s="36" t="n">
        <f aca="false">+SUM(G38:G45)</f>
        <v>0</v>
      </c>
      <c r="H37" s="36" t="n">
        <f aca="false">+SUM(H38:H45)</f>
        <v>0</v>
      </c>
      <c r="I37" s="36" t="n">
        <f aca="false">+SUM(I38:I45)</f>
        <v>14800750</v>
      </c>
      <c r="J37" s="36" t="n">
        <f aca="false">+SUM(J38:J45)</f>
        <v>4950000</v>
      </c>
      <c r="K37" s="36" t="n">
        <f aca="false">+SUM(K38:K45)</f>
        <v>3750000</v>
      </c>
      <c r="L37" s="36" t="n">
        <f aca="false">+SUM(L38:L45)</f>
        <v>5860750</v>
      </c>
      <c r="M37" s="36" t="n">
        <f aca="false">+SUM(M38:M45)</f>
        <v>12610750</v>
      </c>
      <c r="N37" s="36" t="n">
        <f aca="false">+SUM(N38:N45)</f>
        <v>2025000</v>
      </c>
      <c r="O37" s="36" t="n">
        <f aca="false">+SUM(O38:O45)</f>
        <v>0</v>
      </c>
      <c r="P37" s="36" t="n">
        <f aca="false">+SUM(P38:P45)</f>
        <v>0</v>
      </c>
      <c r="Q37" s="37" t="n">
        <f aca="false">+SUM(E37:P37)</f>
        <v>43997250</v>
      </c>
    </row>
    <row r="38" customFormat="false" ht="15" hidden="false" customHeight="false" outlineLevel="0" collapsed="false">
      <c r="B38" s="38" t="s">
        <v>34</v>
      </c>
      <c r="C38" s="39" t="n">
        <v>61863000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40" t="n">
        <v>14800750</v>
      </c>
      <c r="J38" s="40" t="n">
        <v>4950000</v>
      </c>
      <c r="K38" s="39" t="n">
        <v>3750000</v>
      </c>
      <c r="L38" s="40" t="n">
        <v>5860750</v>
      </c>
      <c r="M38" s="40" t="n">
        <v>12610750</v>
      </c>
      <c r="N38" s="40" t="n">
        <v>2025000</v>
      </c>
      <c r="O38" s="40"/>
      <c r="P38" s="40"/>
      <c r="Q38" s="41" t="n">
        <f aca="false">+SUM(E38:P38)</f>
        <v>43997250</v>
      </c>
    </row>
    <row r="39" customFormat="false" ht="15" hidden="false" customHeight="false" outlineLevel="0" collapsed="false">
      <c r="B39" s="38" t="s">
        <v>113</v>
      </c>
      <c r="C39" s="39" t="n">
        <v>5100000</v>
      </c>
      <c r="D39" s="39" t="n">
        <v>0</v>
      </c>
      <c r="E39" s="39" t="n">
        <v>0</v>
      </c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40" t="n">
        <v>0</v>
      </c>
      <c r="M39" s="40" t="n">
        <v>0</v>
      </c>
      <c r="N39" s="40" t="n">
        <v>0</v>
      </c>
      <c r="O39" s="40"/>
      <c r="P39" s="40"/>
      <c r="Q39" s="41" t="n">
        <f aca="false">+SUM(E39:P39)</f>
        <v>0</v>
      </c>
    </row>
    <row r="40" customFormat="false" ht="15" hidden="false" customHeight="false" outlineLevel="0" collapsed="false">
      <c r="B40" s="38" t="s">
        <v>36</v>
      </c>
      <c r="C40" s="39" t="n">
        <v>0</v>
      </c>
      <c r="D40" s="39" t="n">
        <v>0</v>
      </c>
      <c r="E40" s="39" t="n">
        <v>0</v>
      </c>
      <c r="F40" s="39" t="n">
        <v>0</v>
      </c>
      <c r="G40" s="39" t="n">
        <v>0</v>
      </c>
      <c r="H40" s="39" t="n">
        <v>0</v>
      </c>
      <c r="I40" s="39" t="n">
        <v>0</v>
      </c>
      <c r="J40" s="39" t="n">
        <v>0</v>
      </c>
      <c r="K40" s="39" t="n">
        <v>0</v>
      </c>
      <c r="L40" s="40" t="n">
        <v>0</v>
      </c>
      <c r="M40" s="40" t="n">
        <v>0</v>
      </c>
      <c r="N40" s="40" t="n">
        <v>0</v>
      </c>
      <c r="O40" s="40"/>
      <c r="P40" s="40"/>
      <c r="Q40" s="41" t="n">
        <f aca="false">+SUM(E40:P40)</f>
        <v>0</v>
      </c>
    </row>
    <row r="41" customFormat="false" ht="15" hidden="false" customHeight="false" outlineLevel="0" collapsed="false">
      <c r="B41" s="38" t="s">
        <v>114</v>
      </c>
      <c r="C41" s="39" t="n">
        <v>0</v>
      </c>
      <c r="D41" s="39" t="n">
        <v>0</v>
      </c>
      <c r="E41" s="39" t="n">
        <v>0</v>
      </c>
      <c r="F41" s="39" t="n">
        <v>0</v>
      </c>
      <c r="G41" s="39" t="n">
        <v>0</v>
      </c>
      <c r="H41" s="39" t="n">
        <v>0</v>
      </c>
      <c r="I41" s="39" t="n">
        <v>0</v>
      </c>
      <c r="J41" s="39" t="n">
        <v>0</v>
      </c>
      <c r="K41" s="39" t="n">
        <v>0</v>
      </c>
      <c r="L41" s="40" t="n">
        <v>0</v>
      </c>
      <c r="M41" s="40" t="n">
        <v>0</v>
      </c>
      <c r="N41" s="40" t="n">
        <v>0</v>
      </c>
      <c r="O41" s="40"/>
      <c r="P41" s="40"/>
      <c r="Q41" s="41" t="n">
        <f aca="false">+SUM(E41:P41)</f>
        <v>0</v>
      </c>
    </row>
    <row r="42" customFormat="false" ht="15" hidden="false" customHeight="false" outlineLevel="0" collapsed="false">
      <c r="B42" s="38" t="s">
        <v>115</v>
      </c>
      <c r="C42" s="39" t="n">
        <v>0</v>
      </c>
      <c r="D42" s="39" t="n">
        <v>0</v>
      </c>
      <c r="E42" s="39" t="n">
        <v>0</v>
      </c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40" t="n">
        <v>0</v>
      </c>
      <c r="M42" s="40" t="n">
        <v>0</v>
      </c>
      <c r="N42" s="40" t="n">
        <v>0</v>
      </c>
      <c r="O42" s="40"/>
      <c r="P42" s="40"/>
      <c r="Q42" s="41" t="n">
        <f aca="false">+SUM(E42:P42)</f>
        <v>0</v>
      </c>
    </row>
    <row r="43" customFormat="false" ht="15" hidden="false" customHeight="false" outlineLevel="0" collapsed="false">
      <c r="B43" s="38" t="s">
        <v>39</v>
      </c>
      <c r="C43" s="39" t="n">
        <v>0</v>
      </c>
      <c r="D43" s="39" t="n">
        <v>0</v>
      </c>
      <c r="E43" s="39" t="n">
        <v>0</v>
      </c>
      <c r="F43" s="39" t="n">
        <v>0</v>
      </c>
      <c r="G43" s="39" t="n">
        <v>0</v>
      </c>
      <c r="H43" s="39" t="n">
        <v>0</v>
      </c>
      <c r="I43" s="39" t="n">
        <v>0</v>
      </c>
      <c r="J43" s="39" t="n">
        <v>0</v>
      </c>
      <c r="K43" s="39" t="n">
        <v>0</v>
      </c>
      <c r="L43" s="40" t="n">
        <v>0</v>
      </c>
      <c r="M43" s="40" t="n">
        <v>0</v>
      </c>
      <c r="N43" s="40" t="n">
        <v>0</v>
      </c>
      <c r="O43" s="40"/>
      <c r="P43" s="40"/>
      <c r="Q43" s="41" t="n">
        <f aca="false">+SUM(E43:P43)</f>
        <v>0</v>
      </c>
    </row>
    <row r="44" customFormat="false" ht="15" hidden="false" customHeight="false" outlineLevel="0" collapsed="false">
      <c r="B44" s="38" t="s">
        <v>40</v>
      </c>
      <c r="C44" s="39" t="n">
        <v>100000</v>
      </c>
      <c r="D44" s="39" t="n">
        <v>0</v>
      </c>
      <c r="E44" s="39" t="n">
        <v>0</v>
      </c>
      <c r="F44" s="39" t="n">
        <v>0</v>
      </c>
      <c r="G44" s="39" t="n">
        <v>0</v>
      </c>
      <c r="H44" s="39" t="n">
        <v>0</v>
      </c>
      <c r="I44" s="39" t="n">
        <v>0</v>
      </c>
      <c r="J44" s="39" t="n">
        <v>0</v>
      </c>
      <c r="K44" s="39" t="n">
        <v>0</v>
      </c>
      <c r="L44" s="40" t="n">
        <v>0</v>
      </c>
      <c r="M44" s="40" t="n">
        <v>0</v>
      </c>
      <c r="N44" s="40" t="n">
        <v>0</v>
      </c>
      <c r="O44" s="40"/>
      <c r="P44" s="40"/>
      <c r="Q44" s="41" t="n">
        <f aca="false">+SUM(E44:P44)</f>
        <v>0</v>
      </c>
    </row>
    <row r="45" customFormat="false" ht="15" hidden="false" customHeight="false" outlineLevel="0" collapsed="false">
      <c r="B45" s="38" t="s">
        <v>116</v>
      </c>
      <c r="C45" s="39" t="n">
        <v>0</v>
      </c>
      <c r="D45" s="39" t="n">
        <v>0</v>
      </c>
      <c r="E45" s="39" t="n">
        <v>0</v>
      </c>
      <c r="F45" s="39" t="n">
        <v>0</v>
      </c>
      <c r="G45" s="39" t="n">
        <v>0</v>
      </c>
      <c r="H45" s="39" t="n">
        <v>0</v>
      </c>
      <c r="I45" s="39" t="n">
        <v>0</v>
      </c>
      <c r="J45" s="39" t="n">
        <v>0</v>
      </c>
      <c r="K45" s="39" t="n">
        <v>0</v>
      </c>
      <c r="L45" s="40" t="n">
        <v>0</v>
      </c>
      <c r="M45" s="40" t="n">
        <v>0</v>
      </c>
      <c r="N45" s="40" t="n">
        <v>0</v>
      </c>
      <c r="O45" s="40"/>
      <c r="P45" s="40"/>
      <c r="Q45" s="41" t="n">
        <f aca="false">+SUM(E45:P45)</f>
        <v>0</v>
      </c>
    </row>
    <row r="46" customFormat="false" ht="15" hidden="false" customHeight="false" outlineLevel="0" collapsed="false">
      <c r="B46" s="34" t="s">
        <v>42</v>
      </c>
      <c r="C46" s="35" t="n">
        <v>891107444</v>
      </c>
      <c r="D46" s="60" t="n">
        <f aca="false">+SUM(D47:D53)</f>
        <v>-321087444</v>
      </c>
      <c r="E46" s="36" t="n">
        <f aca="false">+SUM(E47:E53)</f>
        <v>0</v>
      </c>
      <c r="F46" s="36" t="n">
        <f aca="false">+SUM(F47:F53)</f>
        <v>0</v>
      </c>
      <c r="G46" s="36" t="n">
        <f aca="false">+SUM(G47:G53)</f>
        <v>0</v>
      </c>
      <c r="H46" s="36" t="n">
        <f aca="false">+SUM(H47:H53)</f>
        <v>0</v>
      </c>
      <c r="I46" s="36" t="n">
        <f aca="false">+SUM(I47:I53)</f>
        <v>0</v>
      </c>
      <c r="J46" s="36" t="n">
        <f aca="false">+SUM(J47:J53)</f>
        <v>570000000</v>
      </c>
      <c r="K46" s="36" t="n">
        <f aca="false">+SUM(K47:K53)</f>
        <v>0</v>
      </c>
      <c r="L46" s="36" t="n">
        <f aca="false">+SUM(L47:L53)</f>
        <v>0</v>
      </c>
      <c r="M46" s="36" t="n">
        <f aca="false">+SUM(M47:M53)</f>
        <v>0</v>
      </c>
      <c r="N46" s="36" t="n">
        <f aca="false">+SUM(N47:N53)</f>
        <v>0</v>
      </c>
      <c r="O46" s="36" t="n">
        <f aca="false">+SUM(O47:O53)</f>
        <v>0</v>
      </c>
      <c r="P46" s="36" t="n">
        <f aca="false">+SUM(P47:P53)</f>
        <v>0</v>
      </c>
      <c r="Q46" s="36" t="n">
        <f aca="false">+SUM(E46:P46)</f>
        <v>570000000</v>
      </c>
    </row>
    <row r="47" customFormat="false" ht="15" hidden="false" customHeight="false" outlineLevel="0" collapsed="false">
      <c r="B47" s="38" t="s">
        <v>117</v>
      </c>
      <c r="C47" s="39" t="n">
        <v>10000</v>
      </c>
      <c r="D47" s="39" t="n">
        <v>0</v>
      </c>
      <c r="E47" s="39" t="n">
        <v>0</v>
      </c>
      <c r="F47" s="39" t="n">
        <v>0</v>
      </c>
      <c r="G47" s="39" t="n">
        <v>0</v>
      </c>
      <c r="H47" s="39" t="n">
        <v>0</v>
      </c>
      <c r="I47" s="39" t="n">
        <v>0</v>
      </c>
      <c r="J47" s="39" t="n">
        <v>0</v>
      </c>
      <c r="K47" s="39" t="n">
        <v>0</v>
      </c>
      <c r="L47" s="40" t="n">
        <v>0</v>
      </c>
      <c r="M47" s="40" t="n">
        <v>0</v>
      </c>
      <c r="N47" s="40" t="n">
        <v>0</v>
      </c>
      <c r="O47" s="39"/>
      <c r="P47" s="39"/>
      <c r="Q47" s="40" t="n">
        <f aca="false">+SUM(E47:P47)</f>
        <v>0</v>
      </c>
    </row>
    <row r="48" customFormat="false" ht="15" hidden="false" customHeight="false" outlineLevel="0" collapsed="false">
      <c r="B48" s="38" t="s">
        <v>44</v>
      </c>
      <c r="C48" s="39" t="n">
        <v>0</v>
      </c>
      <c r="D48" s="39" t="n">
        <v>0</v>
      </c>
      <c r="E48" s="39" t="n">
        <v>0</v>
      </c>
      <c r="F48" s="39" t="n">
        <v>0</v>
      </c>
      <c r="G48" s="39" t="n">
        <v>0</v>
      </c>
      <c r="H48" s="39" t="n">
        <v>0</v>
      </c>
      <c r="I48" s="39" t="n">
        <v>0</v>
      </c>
      <c r="J48" s="39" t="n">
        <v>0</v>
      </c>
      <c r="K48" s="39" t="n">
        <v>0</v>
      </c>
      <c r="L48" s="40" t="n">
        <v>0</v>
      </c>
      <c r="M48" s="40" t="n">
        <v>0</v>
      </c>
      <c r="N48" s="40" t="n">
        <v>0</v>
      </c>
      <c r="O48" s="39"/>
      <c r="P48" s="39"/>
      <c r="Q48" s="40" t="n">
        <f aca="false">+SUM(E48:P48)</f>
        <v>0</v>
      </c>
    </row>
    <row r="49" customFormat="false" ht="15" hidden="false" customHeight="false" outlineLevel="0" collapsed="false">
      <c r="B49" s="38" t="s">
        <v>45</v>
      </c>
      <c r="C49" s="39" t="n">
        <v>0</v>
      </c>
      <c r="D49" s="39" t="n">
        <v>0</v>
      </c>
      <c r="E49" s="39" t="n">
        <v>0</v>
      </c>
      <c r="F49" s="39" t="n">
        <v>0</v>
      </c>
      <c r="G49" s="39" t="n">
        <v>0</v>
      </c>
      <c r="H49" s="39" t="n">
        <v>0</v>
      </c>
      <c r="I49" s="39" t="n">
        <v>0</v>
      </c>
      <c r="J49" s="39" t="n">
        <v>0</v>
      </c>
      <c r="K49" s="39" t="n">
        <v>0</v>
      </c>
      <c r="L49" s="40" t="n">
        <v>0</v>
      </c>
      <c r="M49" s="40" t="n">
        <v>0</v>
      </c>
      <c r="N49" s="40" t="n">
        <v>0</v>
      </c>
      <c r="O49" s="39"/>
      <c r="P49" s="39"/>
      <c r="Q49" s="40" t="n">
        <f aca="false">+SUM(E49:P49)</f>
        <v>0</v>
      </c>
    </row>
    <row r="50" customFormat="false" ht="15" hidden="false" customHeight="false" outlineLevel="0" collapsed="false">
      <c r="B50" s="38" t="s">
        <v>46</v>
      </c>
      <c r="C50" s="39" t="n">
        <v>891097444</v>
      </c>
      <c r="D50" s="42" t="n">
        <v>-321087444</v>
      </c>
      <c r="E50" s="39" t="n">
        <v>0</v>
      </c>
      <c r="F50" s="39" t="n">
        <v>0</v>
      </c>
      <c r="G50" s="39" t="n">
        <v>0</v>
      </c>
      <c r="H50" s="39" t="n">
        <v>0</v>
      </c>
      <c r="I50" s="40" t="n">
        <f aca="false">+VLOOKUP(B50,[2]RefCCPCuenta!$B$8:$H$45,7,FALSE())</f>
        <v>0</v>
      </c>
      <c r="J50" s="40" t="n">
        <v>570000000</v>
      </c>
      <c r="K50" s="39" t="n">
        <v>0</v>
      </c>
      <c r="L50" s="40" t="n">
        <v>0</v>
      </c>
      <c r="M50" s="40" t="n">
        <v>0</v>
      </c>
      <c r="N50" s="40" t="n">
        <v>0</v>
      </c>
      <c r="O50" s="39"/>
      <c r="P50" s="39"/>
      <c r="Q50" s="40" t="n">
        <f aca="false">+SUM(E50:P50)</f>
        <v>570000000</v>
      </c>
    </row>
    <row r="51" customFormat="false" ht="15" hidden="false" customHeight="false" outlineLevel="0" collapsed="false">
      <c r="B51" s="38" t="s">
        <v>118</v>
      </c>
      <c r="C51" s="39" t="n">
        <v>0</v>
      </c>
      <c r="D51" s="39" t="n">
        <v>0</v>
      </c>
      <c r="E51" s="39" t="n">
        <v>0</v>
      </c>
      <c r="F51" s="39" t="n">
        <v>0</v>
      </c>
      <c r="G51" s="39" t="n">
        <v>0</v>
      </c>
      <c r="H51" s="39" t="n">
        <v>0</v>
      </c>
      <c r="I51" s="39" t="n">
        <v>0</v>
      </c>
      <c r="J51" s="39" t="n">
        <v>0</v>
      </c>
      <c r="K51" s="39" t="n">
        <v>0</v>
      </c>
      <c r="L51" s="40" t="n">
        <v>0</v>
      </c>
      <c r="M51" s="40" t="n">
        <v>0</v>
      </c>
      <c r="N51" s="40" t="n">
        <v>0</v>
      </c>
      <c r="O51" s="39"/>
      <c r="P51" s="39"/>
      <c r="Q51" s="40" t="n">
        <f aca="false">+SUM(E51:P51)</f>
        <v>0</v>
      </c>
    </row>
    <row r="52" customFormat="false" ht="15" hidden="false" customHeight="false" outlineLevel="0" collapsed="false">
      <c r="B52" s="38" t="s">
        <v>48</v>
      </c>
      <c r="C52" s="39" t="n">
        <v>0</v>
      </c>
      <c r="D52" s="39" t="n">
        <v>0</v>
      </c>
      <c r="E52" s="39" t="n">
        <v>0</v>
      </c>
      <c r="F52" s="39" t="n">
        <v>0</v>
      </c>
      <c r="G52" s="39" t="n">
        <v>0</v>
      </c>
      <c r="H52" s="39" t="n">
        <v>0</v>
      </c>
      <c r="I52" s="39" t="n">
        <v>0</v>
      </c>
      <c r="J52" s="39" t="n">
        <v>0</v>
      </c>
      <c r="K52" s="39" t="n">
        <v>0</v>
      </c>
      <c r="L52" s="40" t="n">
        <v>0</v>
      </c>
      <c r="M52" s="40" t="n">
        <v>0</v>
      </c>
      <c r="N52" s="40" t="n">
        <v>0</v>
      </c>
      <c r="O52" s="39"/>
      <c r="P52" s="39"/>
      <c r="Q52" s="40" t="n">
        <f aca="false">+SUM(E52:P52)</f>
        <v>0</v>
      </c>
    </row>
    <row r="53" customFormat="false" ht="15" hidden="false" customHeight="false" outlineLevel="0" collapsed="false">
      <c r="B53" s="38" t="s">
        <v>119</v>
      </c>
      <c r="C53" s="39" t="n">
        <v>0</v>
      </c>
      <c r="D53" s="39" t="n">
        <v>0</v>
      </c>
      <c r="E53" s="39" t="n">
        <v>0</v>
      </c>
      <c r="F53" s="39" t="n">
        <v>0</v>
      </c>
      <c r="G53" s="39" t="n">
        <v>0</v>
      </c>
      <c r="H53" s="39" t="n">
        <v>0</v>
      </c>
      <c r="I53" s="39" t="n">
        <v>0</v>
      </c>
      <c r="J53" s="39" t="n">
        <v>0</v>
      </c>
      <c r="K53" s="39" t="n">
        <v>0</v>
      </c>
      <c r="L53" s="40" t="n">
        <v>0</v>
      </c>
      <c r="M53" s="40" t="n">
        <v>0</v>
      </c>
      <c r="N53" s="40" t="n">
        <v>0</v>
      </c>
      <c r="O53" s="39"/>
      <c r="P53" s="39"/>
      <c r="Q53" s="40" t="n">
        <f aca="false">+SUM(E53:P53)</f>
        <v>0</v>
      </c>
    </row>
    <row r="54" customFormat="false" ht="15" hidden="false" customHeight="false" outlineLevel="0" collapsed="false">
      <c r="B54" s="34" t="s">
        <v>50</v>
      </c>
      <c r="C54" s="35" t="n">
        <v>1806102261</v>
      </c>
      <c r="D54" s="36" t="n">
        <f aca="false">+SUM(D55:D63)</f>
        <v>433809197.32</v>
      </c>
      <c r="E54" s="36" t="n">
        <f aca="false">+SUM(E55:E63)</f>
        <v>96013150.33</v>
      </c>
      <c r="F54" s="36" t="n">
        <f aca="false">+SUM(F55:F63)</f>
        <v>417858077.28</v>
      </c>
      <c r="G54" s="36" t="n">
        <f aca="false">+SUM(G55:G63)</f>
        <v>130926851.33</v>
      </c>
      <c r="H54" s="36" t="n">
        <f aca="false">+SUM(H55:H63)</f>
        <v>30469605.62</v>
      </c>
      <c r="I54" s="36" t="n">
        <f aca="false">+SUM(I55:I63)</f>
        <v>430535819.97</v>
      </c>
      <c r="J54" s="36" t="n">
        <f aca="false">+SUM(J55:J63)</f>
        <v>51272961.39</v>
      </c>
      <c r="K54" s="36" t="n">
        <f aca="false">+SUM(K55:K63)</f>
        <v>160454927.86</v>
      </c>
      <c r="L54" s="36" t="n">
        <f aca="false">+SUM(L55:L63)</f>
        <v>122991332.55</v>
      </c>
      <c r="M54" s="36" t="n">
        <f aca="false">+SUM(M55:M63)</f>
        <v>160386076.58</v>
      </c>
      <c r="N54" s="36" t="n">
        <f aca="false">+SUM(N55:N63)</f>
        <v>70243888.28</v>
      </c>
      <c r="O54" s="36" t="n">
        <f aca="false">+SUM(O55:O63)</f>
        <v>0</v>
      </c>
      <c r="P54" s="36" t="n">
        <f aca="false">+SUM(P55:P63)</f>
        <v>0</v>
      </c>
      <c r="Q54" s="36" t="n">
        <f aca="false">+SUM(E54:P54)</f>
        <v>1671152691.19</v>
      </c>
    </row>
    <row r="55" customFormat="false" ht="15" hidden="false" customHeight="false" outlineLevel="0" collapsed="false">
      <c r="B55" s="38" t="s">
        <v>51</v>
      </c>
      <c r="C55" s="39" t="n">
        <v>530138974</v>
      </c>
      <c r="D55" s="42" t="n">
        <v>-245845947.78</v>
      </c>
      <c r="E55" s="40" t="n">
        <v>5989946.29</v>
      </c>
      <c r="F55" s="40" t="n">
        <v>45647601.03</v>
      </c>
      <c r="G55" s="40" t="n">
        <v>3457055.48</v>
      </c>
      <c r="H55" s="40" t="n">
        <v>4940301</v>
      </c>
      <c r="I55" s="40" t="n">
        <v>8342764.31</v>
      </c>
      <c r="J55" s="40" t="n">
        <v>5603599.04</v>
      </c>
      <c r="K55" s="40" t="n">
        <v>24970606.05</v>
      </c>
      <c r="L55" s="40" t="n">
        <v>4641611.03</v>
      </c>
      <c r="M55" s="39" t="n">
        <v>16443525.69</v>
      </c>
      <c r="N55" s="40" t="n">
        <v>0</v>
      </c>
      <c r="O55" s="39"/>
      <c r="P55" s="39"/>
      <c r="Q55" s="40" t="n">
        <f aca="false">+SUM(E55:P55)</f>
        <v>120037009.92</v>
      </c>
    </row>
    <row r="56" customFormat="false" ht="15" hidden="false" customHeight="false" outlineLevel="0" collapsed="false">
      <c r="B56" s="38" t="s">
        <v>52</v>
      </c>
      <c r="C56" s="39" t="n">
        <v>5318259</v>
      </c>
      <c r="D56" s="42" t="n">
        <v>-960759</v>
      </c>
      <c r="E56" s="40" t="n">
        <v>0</v>
      </c>
      <c r="F56" s="40" t="n">
        <v>0</v>
      </c>
      <c r="G56" s="40" t="n">
        <v>0</v>
      </c>
      <c r="H56" s="40" t="n">
        <v>0</v>
      </c>
      <c r="I56" s="40" t="n">
        <v>1368800</v>
      </c>
      <c r="J56" s="40" t="n">
        <v>0</v>
      </c>
      <c r="K56" s="40" t="n">
        <v>0</v>
      </c>
      <c r="L56" s="40" t="n">
        <v>0</v>
      </c>
      <c r="M56" s="40" t="n">
        <v>0</v>
      </c>
      <c r="N56" s="40" t="n">
        <v>0</v>
      </c>
      <c r="O56" s="39"/>
      <c r="P56" s="39"/>
      <c r="Q56" s="40" t="n">
        <f aca="false">+SUM(E56:P56)</f>
        <v>1368800</v>
      </c>
    </row>
    <row r="57" customFormat="false" ht="15" hidden="false" customHeight="false" outlineLevel="0" collapsed="false">
      <c r="B57" s="38" t="s">
        <v>53</v>
      </c>
      <c r="C57" s="39" t="n">
        <v>1091092391</v>
      </c>
      <c r="D57" s="39" t="n">
        <v>371340223.91</v>
      </c>
      <c r="E57" s="40" t="n">
        <v>79221589.44</v>
      </c>
      <c r="F57" s="40" t="n">
        <v>367210476.25</v>
      </c>
      <c r="G57" s="40" t="n">
        <v>45794435.85</v>
      </c>
      <c r="H57" s="40" t="n">
        <v>0</v>
      </c>
      <c r="I57" s="40" t="n">
        <v>401117424.2</v>
      </c>
      <c r="J57" s="40" t="n">
        <v>45061801.59</v>
      </c>
      <c r="K57" s="40" t="n">
        <v>118295671.28</v>
      </c>
      <c r="L57" s="40" t="n">
        <v>121918329.37</v>
      </c>
      <c r="M57" s="39" t="n">
        <v>108813304.72</v>
      </c>
      <c r="N57" s="40" t="n">
        <v>0</v>
      </c>
      <c r="O57" s="39"/>
      <c r="P57" s="39"/>
      <c r="Q57" s="40" t="n">
        <f aca="false">+SUM(E57:P57)</f>
        <v>1287433032.7</v>
      </c>
    </row>
    <row r="58" customFormat="false" ht="15" hidden="false" customHeight="false" outlineLevel="0" collapsed="false">
      <c r="B58" s="38" t="s">
        <v>54</v>
      </c>
      <c r="C58" s="39" t="n">
        <v>730000</v>
      </c>
      <c r="D58" s="39" t="n">
        <v>105918564.04</v>
      </c>
      <c r="E58" s="40" t="n">
        <v>35164</v>
      </c>
      <c r="F58" s="40" t="n">
        <v>0</v>
      </c>
      <c r="G58" s="40" t="n">
        <v>81616860</v>
      </c>
      <c r="H58" s="40" t="n">
        <v>8059690</v>
      </c>
      <c r="I58" s="40" t="n">
        <v>6951000</v>
      </c>
      <c r="J58" s="40" t="n">
        <v>0</v>
      </c>
      <c r="K58" s="40" t="n">
        <v>1260000</v>
      </c>
      <c r="L58" s="40" t="n">
        <v>0</v>
      </c>
      <c r="M58" s="39" t="n">
        <v>207680</v>
      </c>
      <c r="N58" s="66" t="n">
        <v>830720</v>
      </c>
      <c r="O58" s="39"/>
      <c r="P58" s="39"/>
      <c r="Q58" s="40" t="n">
        <f aca="false">+SUM(E58:P58)</f>
        <v>98961114</v>
      </c>
    </row>
    <row r="59" customFormat="false" ht="15" hidden="false" customHeight="false" outlineLevel="0" collapsed="false">
      <c r="B59" s="38" t="s">
        <v>55</v>
      </c>
      <c r="C59" s="39" t="n">
        <v>66822637</v>
      </c>
      <c r="D59" s="39" t="n">
        <v>78024396.75</v>
      </c>
      <c r="E59" s="39" t="n">
        <v>0</v>
      </c>
      <c r="F59" s="40" t="n">
        <v>5000000</v>
      </c>
      <c r="G59" s="40" t="n">
        <v>0</v>
      </c>
      <c r="H59" s="40" t="n">
        <v>14105483.7</v>
      </c>
      <c r="I59" s="40" t="n">
        <v>12755831.46</v>
      </c>
      <c r="J59" s="40" t="n">
        <v>607560.76</v>
      </c>
      <c r="K59" s="40" t="n">
        <v>5392043.04</v>
      </c>
      <c r="L59" s="40" t="n">
        <v>-3568607.85</v>
      </c>
      <c r="M59" s="39" t="n">
        <v>9478288.37</v>
      </c>
      <c r="N59" s="66" t="n">
        <v>12221775</v>
      </c>
      <c r="O59" s="39"/>
      <c r="P59" s="39"/>
      <c r="Q59" s="40" t="n">
        <f aca="false">+SUM(E59:P59)</f>
        <v>55992374.48</v>
      </c>
    </row>
    <row r="60" customFormat="false" ht="15" hidden="false" customHeight="false" outlineLevel="0" collapsed="false">
      <c r="B60" s="38" t="s">
        <v>56</v>
      </c>
      <c r="C60" s="39" t="n">
        <v>2000000</v>
      </c>
      <c r="D60" s="39" t="n">
        <v>21946451</v>
      </c>
      <c r="E60" s="40" t="n">
        <v>10766450.6</v>
      </c>
      <c r="F60" s="40" t="n">
        <v>0</v>
      </c>
      <c r="G60" s="40" t="n">
        <v>0</v>
      </c>
      <c r="H60" s="40" t="n">
        <v>1335117.2</v>
      </c>
      <c r="I60" s="40" t="n">
        <v>0</v>
      </c>
      <c r="J60" s="40" t="n">
        <v>0</v>
      </c>
      <c r="K60" s="40" t="n">
        <v>4514459.79</v>
      </c>
      <c r="L60" s="40" t="n">
        <v>0</v>
      </c>
      <c r="M60" s="40" t="n">
        <v>0</v>
      </c>
      <c r="N60" s="66" t="n">
        <v>259499.94</v>
      </c>
      <c r="O60" s="39"/>
      <c r="P60" s="39"/>
      <c r="Q60" s="40" t="n">
        <f aca="false">+SUM(E60:P60)</f>
        <v>16875527.53</v>
      </c>
    </row>
    <row r="61" customFormat="false" ht="15" hidden="false" customHeight="false" outlineLevel="0" collapsed="false">
      <c r="B61" s="38" t="s">
        <v>120</v>
      </c>
      <c r="C61" s="39" t="n">
        <v>0</v>
      </c>
      <c r="D61" s="39" t="n">
        <v>0</v>
      </c>
      <c r="E61" s="39" t="n">
        <v>0</v>
      </c>
      <c r="F61" s="39" t="n">
        <v>0</v>
      </c>
      <c r="G61" s="40" t="n">
        <v>0</v>
      </c>
      <c r="H61" s="40" t="n">
        <v>0</v>
      </c>
      <c r="I61" s="40" t="n">
        <v>0</v>
      </c>
      <c r="J61" s="40" t="n">
        <v>0</v>
      </c>
      <c r="K61" s="40" t="n">
        <v>0</v>
      </c>
      <c r="L61" s="40" t="n">
        <v>0</v>
      </c>
      <c r="M61" s="40" t="n">
        <v>0</v>
      </c>
      <c r="N61" s="40" t="n">
        <v>0</v>
      </c>
      <c r="O61" s="39"/>
      <c r="P61" s="39"/>
      <c r="Q61" s="40" t="n">
        <f aca="false">+SUM(E61:P61)</f>
        <v>0</v>
      </c>
    </row>
    <row r="62" customFormat="false" ht="15" hidden="false" customHeight="false" outlineLevel="0" collapsed="false">
      <c r="B62" s="38" t="s">
        <v>58</v>
      </c>
      <c r="C62" s="39" t="n">
        <v>30000000</v>
      </c>
      <c r="D62" s="42" t="n">
        <v>-7706500</v>
      </c>
      <c r="E62" s="40" t="n">
        <v>0</v>
      </c>
      <c r="F62" s="40" t="n">
        <v>0</v>
      </c>
      <c r="G62" s="40" t="n">
        <v>58500</v>
      </c>
      <c r="H62" s="40" t="n">
        <v>0</v>
      </c>
      <c r="I62" s="40" t="n">
        <v>0</v>
      </c>
      <c r="J62" s="40" t="n">
        <v>0</v>
      </c>
      <c r="K62" s="40" t="n">
        <v>0</v>
      </c>
      <c r="L62" s="40" t="n">
        <v>0</v>
      </c>
      <c r="M62" s="40" t="n">
        <v>0</v>
      </c>
      <c r="N62" s="40" t="n">
        <v>0</v>
      </c>
      <c r="O62" s="39"/>
      <c r="P62" s="39"/>
      <c r="Q62" s="40" t="n">
        <f aca="false">+SUM(E62:P62)</f>
        <v>58500</v>
      </c>
    </row>
    <row r="63" customFormat="false" ht="15" hidden="false" customHeight="false" outlineLevel="0" collapsed="false">
      <c r="B63" s="38" t="s">
        <v>59</v>
      </c>
      <c r="C63" s="39" t="n">
        <v>80000000</v>
      </c>
      <c r="D63" s="39" t="n">
        <v>111092768.4</v>
      </c>
      <c r="E63" s="39" t="n">
        <v>0</v>
      </c>
      <c r="F63" s="40" t="n">
        <v>0</v>
      </c>
      <c r="G63" s="40" t="n">
        <v>0</v>
      </c>
      <c r="H63" s="40" t="n">
        <v>2029013.72</v>
      </c>
      <c r="I63" s="40" t="n">
        <v>0</v>
      </c>
      <c r="J63" s="40" t="n">
        <v>0</v>
      </c>
      <c r="K63" s="40" t="n">
        <v>6022147.7</v>
      </c>
      <c r="L63" s="40" t="n">
        <v>0</v>
      </c>
      <c r="M63" s="39" t="n">
        <v>25443277.8</v>
      </c>
      <c r="N63" s="66" t="n">
        <v>56931893.34</v>
      </c>
      <c r="O63" s="39"/>
      <c r="P63" s="39"/>
      <c r="Q63" s="40" t="n">
        <f aca="false">+SUM(E63:P63)</f>
        <v>90426332.56</v>
      </c>
    </row>
    <row r="64" customFormat="false" ht="15" hidden="false" customHeight="false" outlineLevel="0" collapsed="false">
      <c r="B64" s="34" t="s">
        <v>60</v>
      </c>
      <c r="C64" s="35" t="n">
        <v>11125013810</v>
      </c>
      <c r="D64" s="35" t="n">
        <f aca="false">+SUM(D65:D68)</f>
        <v>3278570329.55</v>
      </c>
      <c r="E64" s="36" t="n">
        <f aca="false">+SUM(E65:E68)</f>
        <v>219386435.25</v>
      </c>
      <c r="F64" s="36" t="n">
        <f aca="false">+SUM(F65:F68)</f>
        <v>406752098.09</v>
      </c>
      <c r="G64" s="36" t="n">
        <f aca="false">+SUM(G65:G68)</f>
        <v>749003531.54</v>
      </c>
      <c r="H64" s="36" t="n">
        <f aca="false">+SUM(H65:H68)</f>
        <v>962814687.59</v>
      </c>
      <c r="I64" s="36" t="n">
        <f aca="false">+SUM(I65:I68)</f>
        <v>902184848.28</v>
      </c>
      <c r="J64" s="36" t="n">
        <f aca="false">+SUM(J65:J68)</f>
        <v>2053584482.52</v>
      </c>
      <c r="K64" s="36" t="n">
        <f aca="false">+SUM(K65:K68)</f>
        <v>2523525772.21</v>
      </c>
      <c r="L64" s="36" t="n">
        <f aca="false">+SUM(L65:L68)</f>
        <v>522337464.82</v>
      </c>
      <c r="M64" s="36" t="n">
        <f aca="false">+SUM(M65:M68)</f>
        <v>774783330.97</v>
      </c>
      <c r="N64" s="36" t="n">
        <f aca="false">+SUM(N65:N68)</f>
        <v>2313615867.02</v>
      </c>
      <c r="O64" s="36" t="n">
        <f aca="false">+SUM(O65:O68)</f>
        <v>0</v>
      </c>
      <c r="P64" s="36" t="n">
        <f aca="false">+SUM(P65:P68)</f>
        <v>0</v>
      </c>
      <c r="Q64" s="36" t="n">
        <f aca="false">+SUM(E64:P64)</f>
        <v>11427988518.29</v>
      </c>
    </row>
    <row r="65" customFormat="false" ht="15" hidden="false" customHeight="false" outlineLevel="0" collapsed="false">
      <c r="B65" s="38" t="s">
        <v>61</v>
      </c>
      <c r="C65" s="39" t="n">
        <v>9390660798</v>
      </c>
      <c r="D65" s="39" t="n">
        <v>1516387291.22</v>
      </c>
      <c r="E65" s="40" t="n">
        <v>205686161.65</v>
      </c>
      <c r="F65" s="40" t="n">
        <v>406752098.09</v>
      </c>
      <c r="G65" s="40" t="n">
        <v>407560629.94</v>
      </c>
      <c r="H65" s="33" t="n">
        <v>874055969.99</v>
      </c>
      <c r="I65" s="40" t="n">
        <v>556593748.29</v>
      </c>
      <c r="J65" s="40" t="n">
        <v>1178768864.25</v>
      </c>
      <c r="K65" s="40" t="n">
        <v>2048414512.34</v>
      </c>
      <c r="L65" s="40" t="n">
        <v>433367136.09</v>
      </c>
      <c r="M65" s="39" t="n">
        <v>445113869.23</v>
      </c>
      <c r="N65" s="66" t="n">
        <v>1624501074.91</v>
      </c>
      <c r="O65" s="39"/>
      <c r="P65" s="39"/>
      <c r="Q65" s="40" t="n">
        <f aca="false">+SUM(E65:P65)</f>
        <v>8180814064.78</v>
      </c>
      <c r="R65" s="33"/>
      <c r="S65" s="33"/>
    </row>
    <row r="66" customFormat="false" ht="15" hidden="false" customHeight="false" outlineLevel="0" collapsed="false">
      <c r="B66" s="38" t="s">
        <v>62</v>
      </c>
      <c r="C66" s="39" t="n">
        <v>1734353012</v>
      </c>
      <c r="D66" s="39" t="n">
        <v>1762183038.33</v>
      </c>
      <c r="E66" s="40" t="n">
        <v>13700273.6</v>
      </c>
      <c r="F66" s="40" t="n">
        <f aca="false">+VLOOKUP(B66,[1]RefCCPCuenta!$B$8:$E$43,4,FALSE())</f>
        <v>0</v>
      </c>
      <c r="G66" s="40" t="n">
        <v>341442901.6</v>
      </c>
      <c r="H66" s="40" t="n">
        <v>88758717.6</v>
      </c>
      <c r="I66" s="40" t="n">
        <v>345591099.99</v>
      </c>
      <c r="J66" s="40" t="n">
        <v>874815618.27</v>
      </c>
      <c r="K66" s="40" t="n">
        <v>475111259.87</v>
      </c>
      <c r="L66" s="40" t="n">
        <v>88970328.73</v>
      </c>
      <c r="M66" s="39" t="n">
        <v>329669461.74</v>
      </c>
      <c r="N66" s="66" t="n">
        <v>689114792.11</v>
      </c>
      <c r="O66" s="39"/>
      <c r="P66" s="39"/>
      <c r="Q66" s="40" t="n">
        <f aca="false">+SUM(E66:P66)</f>
        <v>3247174453.51</v>
      </c>
    </row>
    <row r="67" customFormat="false" ht="15" hidden="false" customHeight="false" outlineLevel="0" collapsed="false">
      <c r="B67" s="38" t="s">
        <v>121</v>
      </c>
      <c r="C67" s="39" t="n">
        <v>0</v>
      </c>
      <c r="D67" s="39" t="n">
        <v>0</v>
      </c>
      <c r="E67" s="39" t="n">
        <v>0</v>
      </c>
      <c r="F67" s="39" t="n">
        <v>0</v>
      </c>
      <c r="G67" s="40" t="n">
        <v>0</v>
      </c>
      <c r="H67" s="40" t="n">
        <v>0</v>
      </c>
      <c r="I67" s="40" t="n">
        <v>0</v>
      </c>
      <c r="J67" s="40" t="n">
        <v>0</v>
      </c>
      <c r="K67" s="40" t="n">
        <v>0</v>
      </c>
      <c r="L67" s="40" t="n">
        <v>0</v>
      </c>
      <c r="M67" s="40" t="n">
        <v>0</v>
      </c>
      <c r="N67" s="40" t="n">
        <v>0</v>
      </c>
      <c r="O67" s="39"/>
      <c r="P67" s="39"/>
      <c r="Q67" s="40" t="n">
        <f aca="false">+SUM(E67:P67)</f>
        <v>0</v>
      </c>
    </row>
    <row r="68" customFormat="false" ht="26.95" hidden="false" customHeight="false" outlineLevel="0" collapsed="false">
      <c r="B68" s="44" t="s">
        <v>122</v>
      </c>
      <c r="C68" s="39" t="n">
        <v>0</v>
      </c>
      <c r="D68" s="39" t="n">
        <v>0</v>
      </c>
      <c r="E68" s="39" t="n">
        <v>0</v>
      </c>
      <c r="F68" s="39" t="n">
        <v>0</v>
      </c>
      <c r="G68" s="40" t="n">
        <v>0</v>
      </c>
      <c r="H68" s="40" t="n">
        <v>0</v>
      </c>
      <c r="I68" s="40" t="n">
        <v>0</v>
      </c>
      <c r="J68" s="40" t="n">
        <v>0</v>
      </c>
      <c r="K68" s="40" t="n">
        <v>0</v>
      </c>
      <c r="L68" s="40" t="n">
        <v>0</v>
      </c>
      <c r="M68" s="40" t="n">
        <v>0</v>
      </c>
      <c r="N68" s="40" t="n">
        <v>0</v>
      </c>
      <c r="O68" s="39"/>
      <c r="P68" s="39"/>
      <c r="Q68" s="40" t="n">
        <f aca="false">+SUM(E68:P68)</f>
        <v>0</v>
      </c>
    </row>
    <row r="69" customFormat="false" ht="15" hidden="false" customHeight="false" outlineLevel="0" collapsed="false">
      <c r="B69" s="34" t="s">
        <v>123</v>
      </c>
      <c r="C69" s="35" t="n">
        <v>0</v>
      </c>
      <c r="D69" s="35" t="n">
        <v>0</v>
      </c>
      <c r="E69" s="36" t="n">
        <f aca="false">+SUM(E70:E74)</f>
        <v>0</v>
      </c>
      <c r="F69" s="36" t="n">
        <f aca="false">+SUM(F70:F74)</f>
        <v>0</v>
      </c>
      <c r="G69" s="36" t="n">
        <f aca="false">+SUM(G70:G74)</f>
        <v>0</v>
      </c>
      <c r="H69" s="36" t="n">
        <f aca="false">+SUM(H70:H74)</f>
        <v>0</v>
      </c>
      <c r="I69" s="36" t="n">
        <f aca="false">+SUM(I70:I74)</f>
        <v>0</v>
      </c>
      <c r="J69" s="36" t="n">
        <f aca="false">+SUM(J70:J74)</f>
        <v>0</v>
      </c>
      <c r="K69" s="36" t="n">
        <f aca="false">+SUM(K70:K74)</f>
        <v>0</v>
      </c>
      <c r="L69" s="36" t="n">
        <f aca="false">+SUM(L70:L74)</f>
        <v>0</v>
      </c>
      <c r="M69" s="36" t="n">
        <f aca="false">+SUM(M70:M74)</f>
        <v>0</v>
      </c>
      <c r="N69" s="36" t="n">
        <f aca="false">+SUM(N70:N74)</f>
        <v>0</v>
      </c>
      <c r="O69" s="36" t="n">
        <f aca="false">+SUM(O70:O74)</f>
        <v>0</v>
      </c>
      <c r="P69" s="36" t="n">
        <f aca="false">+SUM(P70:P74)</f>
        <v>0</v>
      </c>
      <c r="Q69" s="36" t="n">
        <f aca="false">+SUM(E69:P69)</f>
        <v>0</v>
      </c>
    </row>
    <row r="70" customFormat="false" ht="15" hidden="false" customHeight="false" outlineLevel="0" collapsed="false">
      <c r="B70" s="38" t="s">
        <v>124</v>
      </c>
      <c r="C70" s="39" t="n">
        <v>0</v>
      </c>
      <c r="D70" s="39" t="n">
        <v>0</v>
      </c>
      <c r="E70" s="39" t="n">
        <v>0</v>
      </c>
      <c r="F70" s="39" t="n">
        <v>0</v>
      </c>
      <c r="G70" s="40" t="n">
        <v>0</v>
      </c>
      <c r="H70" s="40" t="n">
        <v>0</v>
      </c>
      <c r="I70" s="40" t="n">
        <v>0</v>
      </c>
      <c r="J70" s="40" t="n">
        <v>0</v>
      </c>
      <c r="K70" s="40" t="n">
        <v>0</v>
      </c>
      <c r="L70" s="40" t="n">
        <v>0</v>
      </c>
      <c r="M70" s="40" t="n">
        <v>0</v>
      </c>
      <c r="N70" s="40" t="n">
        <v>0</v>
      </c>
      <c r="O70" s="39"/>
      <c r="P70" s="39"/>
      <c r="Q70" s="40" t="n">
        <f aca="false">+SUM(E70:P70)</f>
        <v>0</v>
      </c>
    </row>
    <row r="71" customFormat="false" ht="15" hidden="false" customHeight="false" outlineLevel="0" collapsed="false">
      <c r="B71" s="38" t="s">
        <v>125</v>
      </c>
      <c r="C71" s="39" t="n">
        <v>0</v>
      </c>
      <c r="D71" s="39" t="n">
        <v>0</v>
      </c>
      <c r="E71" s="39" t="n">
        <v>0</v>
      </c>
      <c r="F71" s="39" t="n">
        <v>0</v>
      </c>
      <c r="G71" s="40" t="n">
        <v>0</v>
      </c>
      <c r="H71" s="40" t="n">
        <v>0</v>
      </c>
      <c r="I71" s="40" t="n">
        <v>0</v>
      </c>
      <c r="J71" s="40" t="n">
        <v>0</v>
      </c>
      <c r="K71" s="40" t="n">
        <v>0</v>
      </c>
      <c r="L71" s="40" t="n">
        <v>0</v>
      </c>
      <c r="M71" s="40" t="n">
        <v>0</v>
      </c>
      <c r="N71" s="40" t="n">
        <v>0</v>
      </c>
      <c r="O71" s="39"/>
      <c r="P71" s="39"/>
      <c r="Q71" s="40" t="n">
        <f aca="false">+SUM(E71:P71)</f>
        <v>0</v>
      </c>
    </row>
    <row r="72" customFormat="false" ht="15" hidden="false" customHeight="false" outlineLevel="0" collapsed="false">
      <c r="B72" s="38" t="s">
        <v>126</v>
      </c>
      <c r="C72" s="39" t="n">
        <v>0</v>
      </c>
      <c r="D72" s="39" t="n">
        <v>0</v>
      </c>
      <c r="E72" s="39" t="n">
        <v>0</v>
      </c>
      <c r="F72" s="39" t="n">
        <v>0</v>
      </c>
      <c r="G72" s="40" t="n">
        <v>0</v>
      </c>
      <c r="H72" s="40" t="n">
        <v>0</v>
      </c>
      <c r="I72" s="40" t="n">
        <v>0</v>
      </c>
      <c r="J72" s="40" t="n">
        <v>0</v>
      </c>
      <c r="K72" s="40" t="n">
        <v>0</v>
      </c>
      <c r="L72" s="40" t="n">
        <v>0</v>
      </c>
      <c r="M72" s="40" t="n">
        <v>0</v>
      </c>
      <c r="N72" s="40" t="n">
        <v>0</v>
      </c>
      <c r="O72" s="39"/>
      <c r="P72" s="39"/>
      <c r="Q72" s="40" t="n">
        <f aca="false">+SUM(E72:P72)</f>
        <v>0</v>
      </c>
    </row>
    <row r="73" customFormat="false" ht="15" hidden="false" customHeight="false" outlineLevel="0" collapsed="false">
      <c r="B73" s="38" t="s">
        <v>69</v>
      </c>
      <c r="C73" s="39" t="n">
        <v>0</v>
      </c>
      <c r="D73" s="39" t="n">
        <v>0</v>
      </c>
      <c r="E73" s="39" t="n">
        <v>0</v>
      </c>
      <c r="F73" s="39" t="n">
        <v>0</v>
      </c>
      <c r="G73" s="40" t="n">
        <v>0</v>
      </c>
      <c r="H73" s="40" t="n">
        <v>0</v>
      </c>
      <c r="I73" s="40" t="n">
        <v>0</v>
      </c>
      <c r="J73" s="40" t="n">
        <v>0</v>
      </c>
      <c r="K73" s="40" t="n">
        <v>0</v>
      </c>
      <c r="L73" s="40" t="n">
        <v>0</v>
      </c>
      <c r="M73" s="40" t="n">
        <v>0</v>
      </c>
      <c r="N73" s="40" t="n">
        <v>0</v>
      </c>
      <c r="O73" s="39"/>
      <c r="P73" s="39"/>
      <c r="Q73" s="40" t="n">
        <f aca="false">+SUM(E73:P73)</f>
        <v>0</v>
      </c>
    </row>
    <row r="74" customFormat="false" ht="15" hidden="false" customHeight="false" outlineLevel="0" collapsed="false">
      <c r="B74" s="38" t="s">
        <v>127</v>
      </c>
      <c r="C74" s="39" t="n">
        <v>0</v>
      </c>
      <c r="D74" s="39" t="n">
        <v>0</v>
      </c>
      <c r="E74" s="39" t="n">
        <v>0</v>
      </c>
      <c r="F74" s="39" t="n">
        <v>0</v>
      </c>
      <c r="G74" s="40" t="n">
        <v>0</v>
      </c>
      <c r="H74" s="40" t="n">
        <v>0</v>
      </c>
      <c r="I74" s="40" t="n">
        <v>0</v>
      </c>
      <c r="J74" s="40" t="n">
        <v>0</v>
      </c>
      <c r="K74" s="40" t="n">
        <v>0</v>
      </c>
      <c r="L74" s="40" t="n">
        <v>0</v>
      </c>
      <c r="M74" s="40" t="n">
        <v>0</v>
      </c>
      <c r="N74" s="40" t="n">
        <v>0</v>
      </c>
      <c r="O74" s="39"/>
      <c r="P74" s="39"/>
      <c r="Q74" s="40" t="n">
        <f aca="false">+SUM(E74:P74)</f>
        <v>0</v>
      </c>
    </row>
    <row r="75" customFormat="false" ht="15" hidden="false" customHeight="false" outlineLevel="0" collapsed="false">
      <c r="B75" s="34" t="s">
        <v>71</v>
      </c>
      <c r="C75" s="35" t="n">
        <v>0</v>
      </c>
      <c r="D75" s="35" t="n">
        <v>0</v>
      </c>
      <c r="E75" s="35" t="n">
        <v>0</v>
      </c>
      <c r="F75" s="35" t="n">
        <v>0</v>
      </c>
      <c r="G75" s="35" t="n">
        <v>0</v>
      </c>
      <c r="H75" s="35" t="n">
        <v>0</v>
      </c>
      <c r="I75" s="35" t="n">
        <v>0</v>
      </c>
      <c r="J75" s="35" t="n">
        <v>0</v>
      </c>
      <c r="K75" s="35" t="n">
        <v>0</v>
      </c>
      <c r="L75" s="35" t="n">
        <v>0</v>
      </c>
      <c r="M75" s="35" t="n">
        <v>0</v>
      </c>
      <c r="N75" s="35" t="n">
        <v>0</v>
      </c>
      <c r="O75" s="35" t="n">
        <v>0</v>
      </c>
      <c r="P75" s="35" t="n">
        <v>0</v>
      </c>
      <c r="Q75" s="36" t="n">
        <f aca="false">+SUM(E75:P75)</f>
        <v>0</v>
      </c>
    </row>
    <row r="76" customFormat="false" ht="15" hidden="false" customHeight="false" outlineLevel="0" collapsed="false">
      <c r="B76" s="38" t="s">
        <v>128</v>
      </c>
      <c r="C76" s="39" t="n">
        <v>0</v>
      </c>
      <c r="D76" s="39" t="n">
        <v>0</v>
      </c>
      <c r="E76" s="39" t="n">
        <v>0</v>
      </c>
      <c r="F76" s="39" t="n">
        <v>0</v>
      </c>
      <c r="G76" s="40" t="n">
        <v>0</v>
      </c>
      <c r="H76" s="40" t="n">
        <v>0</v>
      </c>
      <c r="I76" s="40" t="n">
        <v>0</v>
      </c>
      <c r="J76" s="40" t="n">
        <v>0</v>
      </c>
      <c r="K76" s="40" t="n">
        <v>0</v>
      </c>
      <c r="L76" s="40" t="n">
        <v>0</v>
      </c>
      <c r="M76" s="40" t="n">
        <v>0</v>
      </c>
      <c r="N76" s="40" t="n">
        <v>0</v>
      </c>
      <c r="O76" s="39"/>
      <c r="P76" s="39"/>
      <c r="Q76" s="40" t="n">
        <f aca="false">+SUM(E76:P76)</f>
        <v>0</v>
      </c>
    </row>
    <row r="77" customFormat="false" ht="15" hidden="false" customHeight="false" outlineLevel="0" collapsed="false">
      <c r="B77" s="38" t="s">
        <v>129</v>
      </c>
      <c r="C77" s="39" t="n">
        <v>0</v>
      </c>
      <c r="D77" s="39" t="n">
        <v>0</v>
      </c>
      <c r="E77" s="39" t="n">
        <v>0</v>
      </c>
      <c r="F77" s="39" t="n">
        <v>0</v>
      </c>
      <c r="G77" s="40" t="n">
        <v>0</v>
      </c>
      <c r="H77" s="40" t="n">
        <v>0</v>
      </c>
      <c r="I77" s="40" t="n">
        <v>0</v>
      </c>
      <c r="J77" s="40" t="n">
        <v>0</v>
      </c>
      <c r="K77" s="40" t="n">
        <v>0</v>
      </c>
      <c r="L77" s="40" t="n">
        <v>0</v>
      </c>
      <c r="M77" s="40" t="n">
        <v>0</v>
      </c>
      <c r="N77" s="40" t="n">
        <v>0</v>
      </c>
      <c r="O77" s="39"/>
      <c r="P77" s="39"/>
      <c r="Q77" s="40" t="n">
        <f aca="false">+SUM(E77:P77)</f>
        <v>0</v>
      </c>
    </row>
    <row r="78" customFormat="false" ht="15" hidden="false" customHeight="false" outlineLevel="0" collapsed="false">
      <c r="B78" s="38" t="s">
        <v>74</v>
      </c>
      <c r="C78" s="39" t="n">
        <v>0</v>
      </c>
      <c r="D78" s="39" t="n">
        <v>0</v>
      </c>
      <c r="E78" s="39" t="n">
        <v>0</v>
      </c>
      <c r="F78" s="39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0</v>
      </c>
      <c r="L78" s="40" t="n">
        <v>0</v>
      </c>
      <c r="M78" s="40" t="n">
        <v>0</v>
      </c>
      <c r="N78" s="40" t="n">
        <v>0</v>
      </c>
      <c r="O78" s="39"/>
      <c r="P78" s="39"/>
      <c r="Q78" s="40" t="n">
        <f aca="false">+SUM(E78:P78)</f>
        <v>0</v>
      </c>
    </row>
    <row r="79" customFormat="false" ht="15" hidden="false" customHeight="false" outlineLevel="0" collapsed="false">
      <c r="B79" s="38" t="s">
        <v>130</v>
      </c>
      <c r="C79" s="39" t="n">
        <v>0</v>
      </c>
      <c r="D79" s="39" t="n">
        <v>0</v>
      </c>
      <c r="E79" s="39" t="n">
        <v>0</v>
      </c>
      <c r="F79" s="39" t="n">
        <v>0</v>
      </c>
      <c r="G79" s="40" t="n">
        <v>0</v>
      </c>
      <c r="H79" s="40" t="n">
        <v>0</v>
      </c>
      <c r="I79" s="40" t="n">
        <v>0</v>
      </c>
      <c r="J79" s="40" t="n">
        <v>0</v>
      </c>
      <c r="K79" s="40" t="n">
        <v>0</v>
      </c>
      <c r="L79" s="40" t="n">
        <v>0</v>
      </c>
      <c r="M79" s="40" t="n">
        <v>0</v>
      </c>
      <c r="N79" s="40" t="n">
        <v>0</v>
      </c>
      <c r="O79" s="39"/>
      <c r="P79" s="39"/>
      <c r="Q79" s="40" t="n">
        <f aca="false">+SUM(E79:P79)</f>
        <v>0</v>
      </c>
    </row>
    <row r="80" customFormat="false" ht="26.95" hidden="false" customHeight="false" outlineLevel="0" collapsed="false">
      <c r="B80" s="44" t="s">
        <v>131</v>
      </c>
      <c r="C80" s="39" t="n">
        <v>0</v>
      </c>
      <c r="D80" s="39" t="n">
        <v>0</v>
      </c>
      <c r="E80" s="39" t="n">
        <v>0</v>
      </c>
      <c r="F80" s="39" t="n">
        <v>0</v>
      </c>
      <c r="G80" s="40" t="n">
        <v>0</v>
      </c>
      <c r="H80" s="40" t="n">
        <v>0</v>
      </c>
      <c r="I80" s="40" t="n">
        <v>0</v>
      </c>
      <c r="J80" s="40" t="n">
        <v>0</v>
      </c>
      <c r="K80" s="40" t="n">
        <v>0</v>
      </c>
      <c r="L80" s="40" t="n">
        <v>0</v>
      </c>
      <c r="M80" s="40" t="n">
        <v>0</v>
      </c>
      <c r="N80" s="40" t="n">
        <v>0</v>
      </c>
      <c r="O80" s="39"/>
      <c r="P80" s="39"/>
      <c r="Q80" s="40" t="n">
        <f aca="false">+SUM(E80:P80)</f>
        <v>0</v>
      </c>
    </row>
    <row r="81" customFormat="false" ht="15" hidden="false" customHeight="false" outlineLevel="0" collapsed="false">
      <c r="B81" s="29" t="s">
        <v>132</v>
      </c>
      <c r="C81" s="30" t="n">
        <v>0</v>
      </c>
      <c r="D81" s="30" t="n">
        <v>0</v>
      </c>
      <c r="E81" s="32" t="n">
        <f aca="false">+E82+E85+E88</f>
        <v>0</v>
      </c>
      <c r="F81" s="32" t="n">
        <f aca="false">+F82+F85+F88</f>
        <v>0</v>
      </c>
      <c r="G81" s="32" t="n">
        <f aca="false">+G82+G85+G88</f>
        <v>0</v>
      </c>
      <c r="H81" s="32" t="n">
        <f aca="false">+H82+H85+H88</f>
        <v>0</v>
      </c>
      <c r="I81" s="32" t="n">
        <f aca="false">+I82+I85+I88</f>
        <v>0</v>
      </c>
      <c r="J81" s="32" t="n">
        <f aca="false">+J82+J85+J88</f>
        <v>0</v>
      </c>
      <c r="K81" s="32" t="n">
        <f aca="false">+K82+K85+K88</f>
        <v>0</v>
      </c>
      <c r="L81" s="32" t="n">
        <f aca="false">+L82+L85+L88</f>
        <v>0</v>
      </c>
      <c r="M81" s="32" t="n">
        <f aca="false">+M82+M85+M88</f>
        <v>0</v>
      </c>
      <c r="N81" s="32" t="n">
        <f aca="false">+N82+N85+N88</f>
        <v>0</v>
      </c>
      <c r="O81" s="32" t="n">
        <f aca="false">+O82+O85+O88</f>
        <v>0</v>
      </c>
      <c r="P81" s="32" t="n">
        <f aca="false">+P82+P85+P88</f>
        <v>0</v>
      </c>
      <c r="Q81" s="32" t="n">
        <f aca="false">+SUM(E81:P81)</f>
        <v>0</v>
      </c>
    </row>
    <row r="82" customFormat="false" ht="15" hidden="false" customHeight="false" outlineLevel="0" collapsed="false">
      <c r="B82" s="34" t="s">
        <v>78</v>
      </c>
      <c r="C82" s="35" t="n">
        <v>0</v>
      </c>
      <c r="D82" s="35" t="n">
        <v>0</v>
      </c>
      <c r="E82" s="36" t="n">
        <f aca="false">+SUM(E83:E84)</f>
        <v>0</v>
      </c>
      <c r="F82" s="36" t="n">
        <f aca="false">+SUM(F83:F84)</f>
        <v>0</v>
      </c>
      <c r="G82" s="36" t="n">
        <f aca="false">+SUM(G83:G84)</f>
        <v>0</v>
      </c>
      <c r="H82" s="36" t="n">
        <f aca="false">+SUM(H83:H84)</f>
        <v>0</v>
      </c>
      <c r="I82" s="36" t="n">
        <f aca="false">+SUM(I83:I84)</f>
        <v>0</v>
      </c>
      <c r="J82" s="36" t="n">
        <f aca="false">+SUM(J83:J84)</f>
        <v>0</v>
      </c>
      <c r="K82" s="36" t="n">
        <f aca="false">+SUM(K83:K84)</f>
        <v>0</v>
      </c>
      <c r="L82" s="36" t="n">
        <f aca="false">+SUM(L83:L84)</f>
        <v>0</v>
      </c>
      <c r="M82" s="36" t="n">
        <f aca="false">+SUM(M83:M84)</f>
        <v>0</v>
      </c>
      <c r="N82" s="36" t="n">
        <f aca="false">+SUM(N83:N84)</f>
        <v>0</v>
      </c>
      <c r="O82" s="36" t="n">
        <f aca="false">+SUM(O83:O84)</f>
        <v>0</v>
      </c>
      <c r="P82" s="36" t="n">
        <f aca="false">+SUM(P83:P84)</f>
        <v>0</v>
      </c>
      <c r="Q82" s="36" t="n">
        <f aca="false">+SUM(E82:P82)</f>
        <v>0</v>
      </c>
    </row>
    <row r="83" customFormat="false" ht="15" hidden="false" customHeight="false" outlineLevel="0" collapsed="false">
      <c r="B83" s="38" t="s">
        <v>79</v>
      </c>
      <c r="C83" s="39" t="n">
        <v>0</v>
      </c>
      <c r="D83" s="39" t="n">
        <v>0</v>
      </c>
      <c r="E83" s="39" t="n">
        <v>0</v>
      </c>
      <c r="F83" s="39" t="n">
        <v>0</v>
      </c>
      <c r="G83" s="40" t="n">
        <v>0</v>
      </c>
      <c r="H83" s="40" t="n">
        <v>0</v>
      </c>
      <c r="I83" s="40" t="n">
        <v>0</v>
      </c>
      <c r="J83" s="40" t="n">
        <v>0</v>
      </c>
      <c r="K83" s="40" t="n">
        <v>0</v>
      </c>
      <c r="L83" s="40" t="n">
        <v>0</v>
      </c>
      <c r="M83" s="40" t="n">
        <v>0</v>
      </c>
      <c r="N83" s="40" t="n">
        <v>0</v>
      </c>
      <c r="O83" s="39"/>
      <c r="P83" s="39"/>
      <c r="Q83" s="40" t="n">
        <f aca="false">+SUM(E83:P83)</f>
        <v>0</v>
      </c>
    </row>
    <row r="84" customFormat="false" ht="15" hidden="false" customHeight="false" outlineLevel="0" collapsed="false">
      <c r="B84" s="38" t="s">
        <v>80</v>
      </c>
      <c r="C84" s="39" t="n">
        <v>0</v>
      </c>
      <c r="D84" s="39" t="n">
        <v>0</v>
      </c>
      <c r="E84" s="39" t="n">
        <v>0</v>
      </c>
      <c r="F84" s="39" t="n">
        <v>0</v>
      </c>
      <c r="G84" s="40" t="n">
        <v>0</v>
      </c>
      <c r="H84" s="40" t="n">
        <v>0</v>
      </c>
      <c r="I84" s="40" t="n">
        <v>0</v>
      </c>
      <c r="J84" s="40" t="n">
        <v>0</v>
      </c>
      <c r="K84" s="40" t="n">
        <v>0</v>
      </c>
      <c r="L84" s="40" t="n">
        <v>0</v>
      </c>
      <c r="M84" s="40" t="n">
        <v>0</v>
      </c>
      <c r="N84" s="40" t="n">
        <v>0</v>
      </c>
      <c r="O84" s="39"/>
      <c r="P84" s="39"/>
      <c r="Q84" s="40" t="n">
        <f aca="false">+SUM(E84:P84)</f>
        <v>0</v>
      </c>
    </row>
    <row r="85" customFormat="false" ht="15" hidden="false" customHeight="false" outlineLevel="0" collapsed="false">
      <c r="B85" s="34" t="s">
        <v>81</v>
      </c>
      <c r="C85" s="35" t="n">
        <v>0</v>
      </c>
      <c r="D85" s="35" t="n">
        <v>0</v>
      </c>
      <c r="E85" s="36" t="n">
        <f aca="false">+SUM(E86:E87)</f>
        <v>0</v>
      </c>
      <c r="F85" s="36" t="n">
        <f aca="false">+SUM(F86:F87)</f>
        <v>0</v>
      </c>
      <c r="G85" s="36" t="n">
        <f aca="false">+SUM(G86:G87)</f>
        <v>0</v>
      </c>
      <c r="H85" s="36" t="n">
        <f aca="false">+SUM(H86:H87)</f>
        <v>0</v>
      </c>
      <c r="I85" s="36" t="n">
        <f aca="false">+SUM(I86:I87)</f>
        <v>0</v>
      </c>
      <c r="J85" s="36" t="n">
        <f aca="false">+SUM(J86:J87)</f>
        <v>0</v>
      </c>
      <c r="K85" s="36" t="n">
        <f aca="false">+SUM(K86:K87)</f>
        <v>0</v>
      </c>
      <c r="L85" s="36" t="n">
        <f aca="false">+SUM(L86:L87)</f>
        <v>0</v>
      </c>
      <c r="M85" s="35"/>
      <c r="N85" s="34"/>
      <c r="O85" s="35"/>
      <c r="P85" s="35"/>
      <c r="Q85" s="36" t="n">
        <f aca="false">+SUM(E85:P85)</f>
        <v>0</v>
      </c>
    </row>
    <row r="86" customFormat="false" ht="15" hidden="false" customHeight="false" outlineLevel="0" collapsed="false">
      <c r="B86" s="38" t="s">
        <v>82</v>
      </c>
      <c r="C86" s="39" t="n">
        <v>0</v>
      </c>
      <c r="D86" s="39" t="n">
        <v>0</v>
      </c>
      <c r="E86" s="39" t="n">
        <v>0</v>
      </c>
      <c r="F86" s="39" t="n">
        <v>0</v>
      </c>
      <c r="G86" s="40" t="n">
        <v>0</v>
      </c>
      <c r="H86" s="40" t="n">
        <v>0</v>
      </c>
      <c r="I86" s="40" t="n">
        <v>0</v>
      </c>
      <c r="J86" s="40" t="n">
        <v>0</v>
      </c>
      <c r="K86" s="40" t="n">
        <v>0</v>
      </c>
      <c r="L86" s="40" t="n">
        <v>0</v>
      </c>
      <c r="M86" s="40" t="n">
        <v>0</v>
      </c>
      <c r="N86" s="40" t="n">
        <v>0</v>
      </c>
      <c r="O86" s="39"/>
      <c r="P86" s="39"/>
      <c r="Q86" s="40" t="n">
        <f aca="false">+SUM(E86:P86)</f>
        <v>0</v>
      </c>
    </row>
    <row r="87" customFormat="false" ht="15" hidden="false" customHeight="true" outlineLevel="0" collapsed="false">
      <c r="B87" s="38" t="s">
        <v>133</v>
      </c>
      <c r="C87" s="39" t="n">
        <v>0</v>
      </c>
      <c r="D87" s="39" t="n">
        <v>0</v>
      </c>
      <c r="E87" s="39" t="n">
        <v>0</v>
      </c>
      <c r="F87" s="39" t="n">
        <v>0</v>
      </c>
      <c r="G87" s="40" t="n">
        <v>0</v>
      </c>
      <c r="H87" s="40" t="n">
        <v>0</v>
      </c>
      <c r="I87" s="40" t="n">
        <v>0</v>
      </c>
      <c r="J87" s="40" t="n">
        <v>0</v>
      </c>
      <c r="K87" s="40" t="n">
        <v>0</v>
      </c>
      <c r="L87" s="40" t="n">
        <v>0</v>
      </c>
      <c r="M87" s="40" t="n">
        <v>0</v>
      </c>
      <c r="N87" s="40" t="n">
        <v>0</v>
      </c>
      <c r="O87" s="39"/>
      <c r="P87" s="39"/>
      <c r="Q87" s="40" t="n">
        <f aca="false">+SUM(E87:P87)</f>
        <v>0</v>
      </c>
    </row>
    <row r="88" customFormat="false" ht="15" hidden="false" customHeight="false" outlineLevel="0" collapsed="false">
      <c r="B88" s="34" t="s">
        <v>84</v>
      </c>
      <c r="C88" s="35" t="n">
        <v>0</v>
      </c>
      <c r="D88" s="35" t="n">
        <v>0</v>
      </c>
      <c r="E88" s="45" t="n">
        <f aca="false">+SUM(E89)</f>
        <v>0</v>
      </c>
      <c r="F88" s="45" t="n">
        <f aca="false">+SUM(F89)</f>
        <v>0</v>
      </c>
      <c r="G88" s="45" t="n">
        <f aca="false">+SUM(G89)</f>
        <v>0</v>
      </c>
      <c r="H88" s="45" t="n">
        <f aca="false">+SUM(H89)</f>
        <v>0</v>
      </c>
      <c r="I88" s="45" t="n">
        <f aca="false">+SUM(I89)</f>
        <v>0</v>
      </c>
      <c r="J88" s="45" t="n">
        <f aca="false">+SUM(J89)</f>
        <v>0</v>
      </c>
      <c r="K88" s="45" t="n">
        <f aca="false">+SUM(K89)</f>
        <v>0</v>
      </c>
      <c r="L88" s="45" t="n">
        <f aca="false">+SUM(L89)</f>
        <v>0</v>
      </c>
      <c r="M88" s="35"/>
      <c r="N88" s="34"/>
      <c r="O88" s="35"/>
      <c r="P88" s="35"/>
      <c r="Q88" s="36" t="n">
        <f aca="false">+SUM(E88:P88)</f>
        <v>0</v>
      </c>
    </row>
    <row r="89" customFormat="false" ht="15" hidden="false" customHeight="false" outlineLevel="0" collapsed="false">
      <c r="B89" s="38" t="s">
        <v>134</v>
      </c>
      <c r="C89" s="39" t="n">
        <v>0</v>
      </c>
      <c r="D89" s="39" t="n">
        <v>0</v>
      </c>
      <c r="E89" s="39" t="n">
        <v>0</v>
      </c>
      <c r="F89" s="39" t="n">
        <v>0</v>
      </c>
      <c r="G89" s="40" t="n">
        <v>0</v>
      </c>
      <c r="H89" s="38"/>
      <c r="I89" s="39"/>
      <c r="J89" s="39"/>
      <c r="K89" s="38"/>
      <c r="L89" s="39"/>
      <c r="M89" s="39"/>
      <c r="N89" s="38"/>
      <c r="O89" s="39"/>
      <c r="P89" s="39"/>
      <c r="Q89" s="40" t="n">
        <f aca="false">+SUM(E89:P89)</f>
        <v>0</v>
      </c>
    </row>
    <row r="90" customFormat="false" ht="15" hidden="false" customHeight="false" outlineLevel="0" collapsed="false">
      <c r="B90" s="46" t="s">
        <v>86</v>
      </c>
      <c r="C90" s="47" t="n">
        <f aca="false">+SUM(C11+C17+C27+C37+C46+C54+C64)</f>
        <v>17535521617</v>
      </c>
      <c r="D90" s="47" t="n">
        <f aca="false">+SUM(D11+D17+D27+D37+D46+D54+D64)</f>
        <v>3900000000</v>
      </c>
      <c r="E90" s="49" t="n">
        <f aca="false">+E10</f>
        <v>590359800.67</v>
      </c>
      <c r="F90" s="50" t="n">
        <f aca="false">+F10</f>
        <v>1029821870.95</v>
      </c>
      <c r="G90" s="50" t="n">
        <f aca="false">+G10</f>
        <v>1105856558.37</v>
      </c>
      <c r="H90" s="49" t="n">
        <f aca="false">+H10</f>
        <v>1232172314.09</v>
      </c>
      <c r="I90" s="50" t="n">
        <f aca="false">+I10</f>
        <v>1648998214.48</v>
      </c>
      <c r="J90" s="50" t="n">
        <f aca="false">+J10</f>
        <v>2924628766.17</v>
      </c>
      <c r="K90" s="49" t="n">
        <f aca="false">+K10</f>
        <v>3014143627.08</v>
      </c>
      <c r="L90" s="50" t="n">
        <f aca="false">+L10</f>
        <v>865324614.48</v>
      </c>
      <c r="M90" s="50" t="n">
        <f aca="false">+M10</f>
        <v>1251145028.48</v>
      </c>
      <c r="N90" s="49" t="n">
        <f aca="false">+N10</f>
        <v>2710266556.21</v>
      </c>
      <c r="O90" s="50" t="n">
        <f aca="false">+O10</f>
        <v>0</v>
      </c>
      <c r="P90" s="50" t="n">
        <f aca="false">+P10</f>
        <v>0</v>
      </c>
      <c r="Q90" s="49" t="n">
        <f aca="false">SUM(E90:P90)</f>
        <v>16372717350.98</v>
      </c>
    </row>
    <row r="91" customFormat="false" ht="8.25" hidden="false" customHeight="true" outlineLevel="0" collapsed="false"/>
    <row r="92" customFormat="false" ht="15" hidden="false" customHeight="false" outlineLevel="0" collapsed="false">
      <c r="B92" s="61" t="s">
        <v>87</v>
      </c>
    </row>
    <row r="93" customFormat="false" ht="15" hidden="false" customHeight="false" outlineLevel="0" collapsed="false">
      <c r="B93" s="62" t="s">
        <v>88</v>
      </c>
    </row>
    <row r="94" customFormat="false" ht="26.95" hidden="false" customHeight="false" outlineLevel="0" collapsed="false">
      <c r="B94" s="63" t="s">
        <v>89</v>
      </c>
    </row>
    <row r="95" customFormat="false" ht="15" hidden="false" customHeight="true" outlineLevel="0" collapsed="false">
      <c r="B95" s="64" t="s">
        <v>90</v>
      </c>
    </row>
    <row r="96" customFormat="false" ht="15" hidden="false" customHeight="false" outlineLevel="0" collapsed="false">
      <c r="B96" s="64"/>
    </row>
    <row r="101" customFormat="false" ht="11.25" hidden="false" customHeight="true" outlineLevel="0" collapsed="false"/>
  </sheetData>
  <mergeCells count="7">
    <mergeCell ref="B3:Q3"/>
    <mergeCell ref="B4:Q4"/>
    <mergeCell ref="B5:Q5"/>
    <mergeCell ref="B6:Q6"/>
    <mergeCell ref="B7:Q7"/>
    <mergeCell ref="B8:C8"/>
    <mergeCell ref="B95:B96"/>
  </mergeCells>
  <printOptions headings="false" gridLines="false" gridLinesSet="true" horizontalCentered="true" verticalCentered="false"/>
  <pageMargins left="0.708333333333333" right="0.708333333333333" top="0.354166666666667" bottom="1.45694444444444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100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101"/>
  <sheetViews>
    <sheetView showFormulas="false" showGridLines="false" showRowColHeaders="true" showZeros="true" rightToLeft="false" tabSelected="false" showOutlineSymbols="true" defaultGridColor="true" view="normal" topLeftCell="G1" colorId="64" zoomScale="68" zoomScaleNormal="68" zoomScalePageLayoutView="100" workbookViewId="0">
      <selection pane="topLeft" activeCell="B5" activeCellId="0" sqref="B5"/>
    </sheetView>
  </sheetViews>
  <sheetFormatPr defaultColWidth="10.5625" defaultRowHeight="15" customHeight="fals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02.29"/>
    <col collapsed="false" customWidth="true" hidden="false" outlineLevel="0" max="3" min="3" style="1" width="31.14"/>
    <col collapsed="false" customWidth="true" hidden="false" outlineLevel="0" max="4" min="4" style="1" width="30.14"/>
    <col collapsed="false" customWidth="true" hidden="false" outlineLevel="0" max="5" min="5" style="1" width="21.71"/>
    <col collapsed="false" customWidth="true" hidden="false" outlineLevel="0" max="8" min="6" style="1" width="23.14"/>
    <col collapsed="false" customWidth="true" hidden="false" outlineLevel="0" max="10" min="9" style="1" width="23.57"/>
    <col collapsed="false" customWidth="true" hidden="false" outlineLevel="0" max="11" min="11" style="1" width="24"/>
    <col collapsed="false" customWidth="true" hidden="false" outlineLevel="0" max="12" min="12" style="1" width="21.71"/>
    <col collapsed="false" customWidth="true" hidden="false" outlineLevel="0" max="13" min="13" style="1" width="23.57"/>
    <col collapsed="false" customWidth="true" hidden="false" outlineLevel="0" max="14" min="14" style="1" width="23.14"/>
    <col collapsed="false" customWidth="true" hidden="false" outlineLevel="0" max="15" min="15" style="1" width="23.57"/>
    <col collapsed="false" customWidth="true" hidden="true" outlineLevel="0" max="16" min="16" style="1" width="11.43"/>
    <col collapsed="false" customWidth="true" hidden="false" outlineLevel="0" max="17" min="17" style="1" width="25"/>
    <col collapsed="false" customWidth="true" hidden="false" outlineLevel="0" max="18" min="18" style="1" width="34.86"/>
    <col collapsed="false" customWidth="true" hidden="false" outlineLevel="0" max="19" min="19" style="1" width="19.14"/>
    <col collapsed="false" customWidth="true" hidden="false" outlineLevel="0" max="20" min="20" style="1" width="18.29"/>
    <col collapsed="false" customWidth="true" hidden="false" outlineLevel="0" max="21" min="21" style="1" width="19.14"/>
  </cols>
  <sheetData>
    <row r="1" customFormat="false" ht="15" hidden="false" customHeight="false" outlineLevel="0" collapsed="false">
      <c r="B1" s="17"/>
      <c r="C1" s="18"/>
      <c r="D1" s="17"/>
    </row>
    <row r="2" customFormat="false" ht="15" hidden="false" customHeight="false" outlineLevel="0" collapsed="false">
      <c r="B2" s="17"/>
      <c r="C2" s="18"/>
      <c r="D2" s="17"/>
    </row>
    <row r="3" customFormat="false" ht="22.05" hidden="false" customHeight="false" outlineLevel="0" collapsed="false">
      <c r="B3" s="19" t="s">
        <v>91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customFormat="false" ht="22.05" hidden="false" customHeight="false" outlineLevel="0" collapsed="false">
      <c r="B4" s="19" t="s">
        <v>92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customFormat="false" ht="24.45" hidden="false" customHeight="false" outlineLevel="0" collapsed="false">
      <c r="B5" s="58" t="n">
        <v>2025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customFormat="false" ht="24.45" hidden="false" customHeight="false" outlineLevel="0" collapsed="false">
      <c r="B6" s="58" t="s">
        <v>93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customFormat="false" ht="24.45" hidden="false" customHeight="false" outlineLevel="0" collapsed="false">
      <c r="B7" s="58" t="s">
        <v>94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customFormat="false" ht="15" hidden="false" customHeight="false" outlineLevel="0" collapsed="false">
      <c r="B8" s="23"/>
      <c r="C8" s="23"/>
      <c r="D8" s="17"/>
    </row>
    <row r="9" customFormat="false" ht="17.35" hidden="false" customHeight="false" outlineLevel="0" collapsed="false">
      <c r="B9" s="24" t="s">
        <v>95</v>
      </c>
      <c r="C9" s="25" t="s">
        <v>96</v>
      </c>
      <c r="D9" s="26" t="s">
        <v>97</v>
      </c>
      <c r="E9" s="27" t="s">
        <v>98</v>
      </c>
      <c r="F9" s="27" t="s">
        <v>99</v>
      </c>
      <c r="G9" s="27" t="s">
        <v>100</v>
      </c>
      <c r="H9" s="27" t="s">
        <v>101</v>
      </c>
      <c r="I9" s="27" t="s">
        <v>102</v>
      </c>
      <c r="J9" s="27" t="s">
        <v>103</v>
      </c>
      <c r="K9" s="27" t="s">
        <v>104</v>
      </c>
      <c r="L9" s="27" t="s">
        <v>105</v>
      </c>
      <c r="M9" s="27" t="s">
        <v>106</v>
      </c>
      <c r="N9" s="27" t="s">
        <v>107</v>
      </c>
      <c r="O9" s="27" t="s">
        <v>108</v>
      </c>
      <c r="P9" s="27" t="s">
        <v>109</v>
      </c>
      <c r="Q9" s="28" t="s">
        <v>110</v>
      </c>
    </row>
    <row r="10" customFormat="false" ht="15" hidden="false" customHeight="false" outlineLevel="0" collapsed="false">
      <c r="B10" s="29" t="s">
        <v>111</v>
      </c>
      <c r="C10" s="30"/>
      <c r="D10" s="32" t="n">
        <f aca="false">+D11+D17+D27+D37+D46+D54+D64+D69+D75+D82+D85+D88</f>
        <v>4915000000</v>
      </c>
      <c r="E10" s="32" t="n">
        <f aca="false">+E11+E17+E27+E37+E46+E54+E64+E69+E75+E82+E85+E88</f>
        <v>590359800.67</v>
      </c>
      <c r="F10" s="32" t="n">
        <f aca="false">+F11+F17+F27+F37+F46+F54+F64+F69+F75+F82+F85+F88</f>
        <v>1029821870.95</v>
      </c>
      <c r="G10" s="32" t="n">
        <f aca="false">+G11+G17+G27+G37+G46+G54+G64+G69+G75+G82+G85+G88</f>
        <v>1105856558.37</v>
      </c>
      <c r="H10" s="32" t="n">
        <f aca="false">+H11+H17+H27+H37+H46+H54+H64+H69+H75+H82+H85+H88</f>
        <v>1232172314.09</v>
      </c>
      <c r="I10" s="32" t="n">
        <f aca="false">+I11+I17+I27+I37+I46+I54+I64+I69+I75+I82+I85+I88</f>
        <v>1648998214.48</v>
      </c>
      <c r="J10" s="32" t="n">
        <f aca="false">+J11+J17+J27+J37+J46+J54+J64+J69+J75+J82+J85+J88</f>
        <v>2924628766.17</v>
      </c>
      <c r="K10" s="32" t="n">
        <f aca="false">+K11+K17+K27+K37+K46+K54+K64+K69+K75+K82+K85+K88</f>
        <v>3014143627.08</v>
      </c>
      <c r="L10" s="32" t="n">
        <f aca="false">+L11+L17+L27+L37+L46+L54+L64+L69+L75+L82+L85+L88</f>
        <v>865324614.48</v>
      </c>
      <c r="M10" s="32" t="n">
        <f aca="false">+M11+M17+M27+M37+M46+M54+M64+M69+M75+M82+M85+M88</f>
        <v>1251145028.48</v>
      </c>
      <c r="N10" s="32" t="n">
        <f aca="false">+N11+N17+N27+N37+N46+N54+N64+N69+N75+N82+N85+N88</f>
        <v>2710266556.21</v>
      </c>
      <c r="O10" s="32" t="n">
        <f aca="false">+O11+O17+O27+O37+O46+O54+O64+O69+O75+O82+O85+O88</f>
        <v>3722280610.55</v>
      </c>
      <c r="P10" s="32" t="n">
        <f aca="false">+P11+P17+P27+P37+P46+P54+P64+P69+P75+P82+P85+P88</f>
        <v>0</v>
      </c>
      <c r="Q10" s="30" t="n">
        <f aca="false">+SUM(E10:P10)</f>
        <v>20094997961.53</v>
      </c>
      <c r="R10" s="33"/>
      <c r="T10" s="33"/>
      <c r="U10" s="33"/>
    </row>
    <row r="11" customFormat="false" ht="15" hidden="false" customHeight="false" outlineLevel="0" collapsed="false">
      <c r="B11" s="34" t="s">
        <v>7</v>
      </c>
      <c r="C11" s="35" t="n">
        <v>2332197748</v>
      </c>
      <c r="D11" s="36" t="n">
        <f aca="false">+SUM(D12:D16)</f>
        <v>-27899881.34</v>
      </c>
      <c r="E11" s="36" t="n">
        <f aca="false">+SUM(E12:E16)</f>
        <v>136476309.08</v>
      </c>
      <c r="F11" s="36" t="n">
        <f aca="false">+SUM(F12:F16)</f>
        <v>128098858.11</v>
      </c>
      <c r="G11" s="36" t="n">
        <f aca="false">+SUM(G12:G16)</f>
        <v>155643451.96</v>
      </c>
      <c r="H11" s="36" t="n">
        <f aca="false">+SUM(H12:H16)</f>
        <v>142887030.34</v>
      </c>
      <c r="I11" s="36" t="n">
        <f aca="false">+SUM(I12:I16)</f>
        <v>237352764.75</v>
      </c>
      <c r="J11" s="36" t="n">
        <f aca="false">+SUM(J12:J16)</f>
        <v>141987005.05</v>
      </c>
      <c r="K11" s="36" t="n">
        <f aca="false">+SUM(K12:K16)</f>
        <v>151104655.33</v>
      </c>
      <c r="L11" s="36" t="n">
        <f aca="false">+SUM(L12:L16)</f>
        <v>146084954.77</v>
      </c>
      <c r="M11" s="36" t="n">
        <f aca="false">+SUM(M12:M16)</f>
        <v>148087426.64</v>
      </c>
      <c r="N11" s="36" t="n">
        <f aca="false">+SUM(N12:N16)</f>
        <v>146506296.05</v>
      </c>
      <c r="O11" s="36" t="n">
        <f aca="false">+SUM(O12:O16)</f>
        <v>255001321.43</v>
      </c>
      <c r="P11" s="36" t="n">
        <f aca="false">+SUM(P12:P16)</f>
        <v>0</v>
      </c>
      <c r="Q11" s="37" t="n">
        <f aca="false">+SUM(E11:P11)</f>
        <v>1789230073.51</v>
      </c>
      <c r="R11" s="33"/>
      <c r="S11" s="33"/>
      <c r="T11" s="33"/>
      <c r="U11" s="10"/>
    </row>
    <row r="12" customFormat="false" ht="15" hidden="false" customHeight="false" outlineLevel="0" collapsed="false">
      <c r="B12" s="38" t="s">
        <v>8</v>
      </c>
      <c r="C12" s="39" t="n">
        <v>1611898990</v>
      </c>
      <c r="D12" s="39" t="n">
        <v>2287710.77</v>
      </c>
      <c r="E12" s="40" t="n">
        <v>112248390</v>
      </c>
      <c r="F12" s="40" t="n">
        <v>104633294.33</v>
      </c>
      <c r="G12" s="40" t="n">
        <v>128995253.05</v>
      </c>
      <c r="H12" s="40" t="n">
        <v>117271294.23</v>
      </c>
      <c r="I12" s="40" t="n">
        <v>118349507.74</v>
      </c>
      <c r="J12" s="40" t="n">
        <v>116302194.42</v>
      </c>
      <c r="K12" s="40" t="n">
        <v>123782573.96</v>
      </c>
      <c r="L12" s="40" t="n">
        <v>119532674.92</v>
      </c>
      <c r="M12" s="40" t="n">
        <v>121251126.21</v>
      </c>
      <c r="N12" s="40" t="n">
        <v>119853031.41</v>
      </c>
      <c r="O12" s="40" t="n">
        <v>122085574.57</v>
      </c>
      <c r="P12" s="40"/>
      <c r="Q12" s="41" t="n">
        <f aca="false">+SUM(E12:P12)</f>
        <v>1304304914.84</v>
      </c>
      <c r="R12" s="33"/>
      <c r="S12" s="10"/>
    </row>
    <row r="13" customFormat="false" ht="15" hidden="false" customHeight="false" outlineLevel="0" collapsed="false">
      <c r="B13" s="38" t="s">
        <v>9</v>
      </c>
      <c r="C13" s="39" t="n">
        <v>453354359</v>
      </c>
      <c r="D13" s="39" t="n">
        <v>5030084.35</v>
      </c>
      <c r="E13" s="40" t="n">
        <v>7099000</v>
      </c>
      <c r="F13" s="40" t="n">
        <v>7567500</v>
      </c>
      <c r="G13" s="40" t="n">
        <v>7637500</v>
      </c>
      <c r="H13" s="40" t="n">
        <v>7967500</v>
      </c>
      <c r="I13" s="40" t="n">
        <v>100993131.56</v>
      </c>
      <c r="J13" s="40" t="n">
        <v>8287500</v>
      </c>
      <c r="K13" s="40" t="n">
        <v>8836415.25</v>
      </c>
      <c r="L13" s="40" t="n">
        <v>8465000</v>
      </c>
      <c r="M13" s="40" t="n">
        <v>8655000</v>
      </c>
      <c r="N13" s="40" t="n">
        <v>8450000</v>
      </c>
      <c r="O13" s="40" t="n">
        <v>114679163.65</v>
      </c>
      <c r="P13" s="40"/>
      <c r="Q13" s="41" t="n">
        <f aca="false">+SUM(E13:P13)</f>
        <v>288637710.46</v>
      </c>
      <c r="R13" s="33"/>
    </row>
    <row r="14" customFormat="false" ht="15" hidden="false" customHeight="false" outlineLevel="0" collapsed="false">
      <c r="B14" s="38" t="s">
        <v>10</v>
      </c>
      <c r="C14" s="39" t="n">
        <v>3000000</v>
      </c>
      <c r="D14" s="42" t="n">
        <v>-3000000</v>
      </c>
      <c r="E14" s="39" t="n">
        <v>0</v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0</v>
      </c>
      <c r="K14" s="39" t="n">
        <v>0</v>
      </c>
      <c r="L14" s="40" t="n">
        <v>0</v>
      </c>
      <c r="M14" s="40" t="n">
        <v>0</v>
      </c>
      <c r="N14" s="40" t="n">
        <v>0</v>
      </c>
      <c r="O14" s="40" t="n">
        <v>0</v>
      </c>
      <c r="P14" s="40"/>
      <c r="Q14" s="41" t="n">
        <f aca="false">+SUM(E14:P14)</f>
        <v>0</v>
      </c>
      <c r="R14" s="59"/>
    </row>
    <row r="15" customFormat="false" ht="15" hidden="false" customHeight="false" outlineLevel="0" collapsed="false">
      <c r="B15" s="38" t="s">
        <v>11</v>
      </c>
      <c r="C15" s="39" t="n">
        <v>1000000</v>
      </c>
      <c r="D15" s="39" t="n">
        <v>0</v>
      </c>
      <c r="E15" s="39" t="n">
        <v>0</v>
      </c>
      <c r="F15" s="39" t="n">
        <v>0</v>
      </c>
      <c r="G15" s="39" t="n">
        <v>0</v>
      </c>
      <c r="H15" s="39" t="n">
        <v>0</v>
      </c>
      <c r="I15" s="39" t="n">
        <v>0</v>
      </c>
      <c r="J15" s="39" t="n">
        <v>0</v>
      </c>
      <c r="K15" s="39" t="n">
        <v>0</v>
      </c>
      <c r="L15" s="39" t="n">
        <v>0</v>
      </c>
      <c r="M15" s="40" t="n">
        <v>0</v>
      </c>
      <c r="N15" s="40" t="n">
        <v>0</v>
      </c>
      <c r="O15" s="40" t="n">
        <v>0</v>
      </c>
      <c r="P15" s="40"/>
      <c r="Q15" s="41" t="n">
        <f aca="false">+SUM(E15:P15)</f>
        <v>0</v>
      </c>
    </row>
    <row r="16" customFormat="false" ht="15" hidden="false" customHeight="false" outlineLevel="0" collapsed="false">
      <c r="B16" s="38" t="s">
        <v>12</v>
      </c>
      <c r="C16" s="39" t="n">
        <v>262944399</v>
      </c>
      <c r="D16" s="42" t="n">
        <v>-32217676.46</v>
      </c>
      <c r="E16" s="40" t="n">
        <v>17128919.08</v>
      </c>
      <c r="F16" s="40" t="n">
        <v>15898063.78</v>
      </c>
      <c r="G16" s="40" t="n">
        <v>19010698.91</v>
      </c>
      <c r="H16" s="40" t="n">
        <v>17648236.11</v>
      </c>
      <c r="I16" s="40" t="n">
        <v>18010125.45</v>
      </c>
      <c r="J16" s="40" t="n">
        <v>17397310.63</v>
      </c>
      <c r="K16" s="40" t="n">
        <v>18485666.12</v>
      </c>
      <c r="L16" s="40" t="n">
        <v>18087279.85</v>
      </c>
      <c r="M16" s="40" t="n">
        <v>18181300.43</v>
      </c>
      <c r="N16" s="40" t="n">
        <v>18203264.64</v>
      </c>
      <c r="O16" s="40" t="n">
        <v>18236583.21</v>
      </c>
      <c r="P16" s="40"/>
      <c r="Q16" s="41" t="n">
        <f aca="false">+SUM(E16:P16)</f>
        <v>196287448.21</v>
      </c>
      <c r="R16" s="33"/>
    </row>
    <row r="17" customFormat="false" ht="15" hidden="false" customHeight="false" outlineLevel="0" collapsed="false">
      <c r="B17" s="34" t="s">
        <v>13</v>
      </c>
      <c r="C17" s="35" t="n">
        <v>754799881</v>
      </c>
      <c r="D17" s="36" t="n">
        <f aca="false">+SUM(D18:D26)</f>
        <v>614093643.23</v>
      </c>
      <c r="E17" s="36" t="n">
        <f aca="false">+SUM(E18:E26)</f>
        <v>91335077.16</v>
      </c>
      <c r="F17" s="36" t="n">
        <f aca="false">+SUM(F18:F26)</f>
        <v>52243530.86</v>
      </c>
      <c r="G17" s="36" t="n">
        <f aca="false">+SUM(G18:G26)</f>
        <v>56776477.31</v>
      </c>
      <c r="H17" s="36" t="n">
        <f aca="false">+SUM(H18:H26)</f>
        <v>67448328.26</v>
      </c>
      <c r="I17" s="36" t="n">
        <f aca="false">+SUM(I18:I26)</f>
        <v>47975183.67</v>
      </c>
      <c r="J17" s="36" t="n">
        <f aca="false">+SUM(J18:J26)</f>
        <v>76677714.1</v>
      </c>
      <c r="K17" s="36" t="n">
        <f aca="false">+SUM(K18:K26)</f>
        <v>132206515.09</v>
      </c>
      <c r="L17" s="36" t="n">
        <f aca="false">+SUM(L18:L26)</f>
        <v>66555002.3</v>
      </c>
      <c r="M17" s="36" t="n">
        <f aca="false">+SUM(M18:M26)</f>
        <v>84372508.07</v>
      </c>
      <c r="N17" s="36" t="n">
        <f aca="false">+SUM(N18:N26)</f>
        <v>100537267.03</v>
      </c>
      <c r="O17" s="36" t="n">
        <f aca="false">+SUM(O18:O26)</f>
        <v>154497143.7</v>
      </c>
      <c r="P17" s="36" t="n">
        <f aca="false">+SUM(P18:P26)</f>
        <v>0</v>
      </c>
      <c r="Q17" s="37" t="n">
        <f aca="false">+SUM(E17:P17)</f>
        <v>930624747.55</v>
      </c>
    </row>
    <row r="18" customFormat="false" ht="15" hidden="false" customHeight="false" outlineLevel="0" collapsed="false">
      <c r="B18" s="38" t="s">
        <v>14</v>
      </c>
      <c r="C18" s="39" t="n">
        <v>59410000</v>
      </c>
      <c r="D18" s="42" t="n">
        <v>-5500000</v>
      </c>
      <c r="E18" s="40" t="n">
        <v>3297211.34</v>
      </c>
      <c r="F18" s="40" t="n">
        <f aca="false">+VLOOKUP(B18,[1]RefCCPCuenta!$B$8:$E$43,4,FALSE())</f>
        <v>3666863.2</v>
      </c>
      <c r="G18" s="40" t="n">
        <v>3066219.07</v>
      </c>
      <c r="H18" s="40" t="n">
        <v>3491015.03</v>
      </c>
      <c r="I18" s="40" t="n">
        <v>3560536.19</v>
      </c>
      <c r="J18" s="40" t="n">
        <v>3239772.33</v>
      </c>
      <c r="K18" s="40" t="n">
        <v>3570097.38</v>
      </c>
      <c r="L18" s="40" t="n">
        <v>3678881.7</v>
      </c>
      <c r="M18" s="40" t="n">
        <v>4197561.44</v>
      </c>
      <c r="N18" s="40" t="n">
        <v>4241319.25</v>
      </c>
      <c r="O18" s="40" t="n">
        <v>4006113.21</v>
      </c>
      <c r="P18" s="40"/>
      <c r="Q18" s="41" t="n">
        <f aca="false">+SUM(E18:P18)</f>
        <v>40015590.14</v>
      </c>
      <c r="R18" s="33"/>
    </row>
    <row r="19" customFormat="false" ht="15" hidden="false" customHeight="false" outlineLevel="0" collapsed="false">
      <c r="B19" s="38" t="s">
        <v>15</v>
      </c>
      <c r="C19" s="39" t="n">
        <v>54610000</v>
      </c>
      <c r="D19" s="39" t="n">
        <v>102970326.3</v>
      </c>
      <c r="E19" s="40" t="n">
        <v>250000.06</v>
      </c>
      <c r="F19" s="40" t="n">
        <f aca="false">+VLOOKUP(B19,[1]RefCCPCuenta!$B$8:$E$43,4,FALSE())</f>
        <v>21381472.58</v>
      </c>
      <c r="G19" s="40" t="n">
        <v>21135000.06</v>
      </c>
      <c r="H19" s="40" t="n">
        <v>283642.5</v>
      </c>
      <c r="I19" s="40" t="n">
        <v>708737.5</v>
      </c>
      <c r="J19" s="40" t="n">
        <v>70800</v>
      </c>
      <c r="K19" s="40" t="n">
        <v>13412842.5</v>
      </c>
      <c r="L19" s="40" t="n">
        <v>15989579.3</v>
      </c>
      <c r="M19" s="40" t="n">
        <v>141895</v>
      </c>
      <c r="N19" s="40" t="n">
        <v>26190000</v>
      </c>
      <c r="O19" s="40" t="n">
        <v>12319999.99</v>
      </c>
      <c r="P19" s="40"/>
      <c r="Q19" s="41" t="n">
        <f aca="false">+SUM(E19:P19)</f>
        <v>111883969.49</v>
      </c>
    </row>
    <row r="20" customFormat="false" ht="15" hidden="false" customHeight="false" outlineLevel="0" collapsed="false">
      <c r="B20" s="38" t="s">
        <v>16</v>
      </c>
      <c r="C20" s="39" t="n">
        <v>25600000</v>
      </c>
      <c r="D20" s="39" t="n">
        <v>7500000</v>
      </c>
      <c r="E20" s="40" t="n">
        <v>724750</v>
      </c>
      <c r="F20" s="40" t="n">
        <f aca="false">+VLOOKUP(B20,[1]RefCCPCuenta!$B$8:$E$43,4,FALSE())</f>
        <v>2922463.56</v>
      </c>
      <c r="G20" s="40" t="n">
        <v>3992127</v>
      </c>
      <c r="H20" s="40" t="n">
        <v>2637317.12</v>
      </c>
      <c r="I20" s="40" t="n">
        <v>2738939.03</v>
      </c>
      <c r="J20" s="40" t="n">
        <v>1161320.26</v>
      </c>
      <c r="K20" s="40" t="n">
        <v>3250776.3</v>
      </c>
      <c r="L20" s="40" t="n">
        <v>3249209.38</v>
      </c>
      <c r="M20" s="40" t="n">
        <v>2656192.33</v>
      </c>
      <c r="N20" s="40" t="n">
        <v>3983593.05</v>
      </c>
      <c r="O20" s="40" t="n">
        <v>2897900</v>
      </c>
      <c r="P20" s="40"/>
      <c r="Q20" s="41" t="n">
        <f aca="false">+SUM(E20:P20)</f>
        <v>30214588.03</v>
      </c>
      <c r="R20" s="33"/>
    </row>
    <row r="21" customFormat="false" ht="15" hidden="false" customHeight="false" outlineLevel="0" collapsed="false">
      <c r="B21" s="38" t="s">
        <v>17</v>
      </c>
      <c r="C21" s="39" t="n">
        <v>19500000</v>
      </c>
      <c r="D21" s="39" t="n">
        <v>51018033.11</v>
      </c>
      <c r="E21" s="40" t="n">
        <v>5339138.77</v>
      </c>
      <c r="F21" s="40" t="n">
        <f aca="false">+VLOOKUP(B21,[1]RefCCPCuenta!$B$8:$E$43,4,FALSE())</f>
        <v>5293150.96</v>
      </c>
      <c r="G21" s="40" t="n">
        <v>177500</v>
      </c>
      <c r="H21" s="40" t="n">
        <v>17577344.4</v>
      </c>
      <c r="I21" s="40" t="n">
        <v>2177500</v>
      </c>
      <c r="J21" s="40" t="n">
        <v>177500</v>
      </c>
      <c r="K21" s="40" t="n">
        <v>4936269.67</v>
      </c>
      <c r="L21" s="40" t="n">
        <v>10920</v>
      </c>
      <c r="M21" s="40" t="n">
        <v>6536273.9</v>
      </c>
      <c r="N21" s="40" t="n">
        <v>3739354.9</v>
      </c>
      <c r="O21" s="40" t="n">
        <v>0</v>
      </c>
      <c r="P21" s="40"/>
      <c r="Q21" s="41" t="n">
        <f aca="false">+SUM(E21:P21)</f>
        <v>45964952.6</v>
      </c>
      <c r="R21" s="33"/>
    </row>
    <row r="22" customFormat="false" ht="15" hidden="false" customHeight="false" outlineLevel="0" collapsed="false">
      <c r="B22" s="38" t="s">
        <v>18</v>
      </c>
      <c r="C22" s="39" t="n">
        <v>206481551</v>
      </c>
      <c r="D22" s="39" t="n">
        <v>162166629.16</v>
      </c>
      <c r="E22" s="40" t="n">
        <v>21539465.85</v>
      </c>
      <c r="F22" s="40" t="n">
        <f aca="false">+VLOOKUP(B22,[1]RefCCPCuenta!$B$8:$E$43,4,FALSE())</f>
        <v>4717176.81</v>
      </c>
      <c r="G22" s="40" t="n">
        <v>6543609.34</v>
      </c>
      <c r="H22" s="40" t="n">
        <v>21061788.06</v>
      </c>
      <c r="I22" s="40" t="n">
        <v>9687578.88</v>
      </c>
      <c r="J22" s="40" t="n">
        <v>3495194.56</v>
      </c>
      <c r="K22" s="40" t="n">
        <v>26513827.39</v>
      </c>
      <c r="L22" s="40" t="n">
        <v>658860</v>
      </c>
      <c r="M22" s="40" t="n">
        <v>44475904.89</v>
      </c>
      <c r="N22" s="40" t="n">
        <v>13255073.72</v>
      </c>
      <c r="O22" s="40" t="n">
        <v>45842985.66</v>
      </c>
      <c r="P22" s="40"/>
      <c r="Q22" s="41" t="n">
        <f aca="false">+SUM(E22:P22)</f>
        <v>197791465.16</v>
      </c>
      <c r="R22" s="33"/>
    </row>
    <row r="23" customFormat="false" ht="15" hidden="false" customHeight="false" outlineLevel="0" collapsed="false">
      <c r="B23" s="38" t="s">
        <v>19</v>
      </c>
      <c r="C23" s="39" t="n">
        <v>87010000</v>
      </c>
      <c r="D23" s="42" t="n">
        <v>-10145000</v>
      </c>
      <c r="E23" s="40" t="n">
        <v>3780712.55</v>
      </c>
      <c r="F23" s="40" t="n">
        <f aca="false">+VLOOKUP(B23,[1]RefCCPCuenta!$B$8:$E$43,4,FALSE())</f>
        <v>4085413.88</v>
      </c>
      <c r="G23" s="40" t="n">
        <v>6825747.81</v>
      </c>
      <c r="H23" s="40" t="n">
        <v>3367669.13</v>
      </c>
      <c r="I23" s="40" t="n">
        <v>17567406</v>
      </c>
      <c r="J23" s="40" t="n">
        <v>4169556.69</v>
      </c>
      <c r="K23" s="40" t="n">
        <v>17938162.79</v>
      </c>
      <c r="L23" s="40" t="n">
        <v>708105.61</v>
      </c>
      <c r="M23" s="40" t="n">
        <v>7905274.9</v>
      </c>
      <c r="N23" s="40" t="n">
        <v>4167587.15</v>
      </c>
      <c r="O23" s="40" t="n">
        <v>4180240.48</v>
      </c>
      <c r="P23" s="40"/>
      <c r="Q23" s="41" t="n">
        <f aca="false">+SUM(E23:P23)</f>
        <v>74695876.99</v>
      </c>
    </row>
    <row r="24" customFormat="false" ht="15" hidden="false" customHeight="false" outlineLevel="0" collapsed="false">
      <c r="B24" s="38" t="s">
        <v>20</v>
      </c>
      <c r="C24" s="39" t="n">
        <v>30100000</v>
      </c>
      <c r="D24" s="39" t="n">
        <v>16330914.61</v>
      </c>
      <c r="E24" s="40" t="n">
        <v>2223381.26</v>
      </c>
      <c r="F24" s="40" t="n">
        <f aca="false">+VLOOKUP(B24,[1]RefCCPCuenta!$B$8:$E$43,4,FALSE())</f>
        <v>2163021.57</v>
      </c>
      <c r="G24" s="40" t="n">
        <v>4019472.27</v>
      </c>
      <c r="H24" s="40" t="n">
        <v>3295472.12</v>
      </c>
      <c r="I24" s="40" t="n">
        <v>3978122.87</v>
      </c>
      <c r="J24" s="40" t="n">
        <v>1818742.72</v>
      </c>
      <c r="K24" s="40" t="n">
        <v>1914351.53</v>
      </c>
      <c r="L24" s="40" t="n">
        <v>539486.07</v>
      </c>
      <c r="M24" s="40" t="n">
        <v>1035703.79</v>
      </c>
      <c r="N24" s="40" t="n">
        <v>3478426</v>
      </c>
      <c r="O24" s="40" t="n">
        <v>2809145.8</v>
      </c>
      <c r="P24" s="40"/>
      <c r="Q24" s="41" t="n">
        <f aca="false">+SUM(E24:P24)</f>
        <v>27275326</v>
      </c>
    </row>
    <row r="25" customFormat="false" ht="15" hidden="false" customHeight="false" outlineLevel="0" collapsed="false">
      <c r="B25" s="38" t="s">
        <v>21</v>
      </c>
      <c r="C25" s="39" t="n">
        <v>223088330</v>
      </c>
      <c r="D25" s="39" t="n">
        <v>264967972.31</v>
      </c>
      <c r="E25" s="40" t="n">
        <v>51874612.37</v>
      </c>
      <c r="F25" s="40" t="n">
        <v>4154944.83</v>
      </c>
      <c r="G25" s="40" t="n">
        <v>8126511.75</v>
      </c>
      <c r="H25" s="33" t="n">
        <v>9345745.41</v>
      </c>
      <c r="I25" s="40" t="n">
        <v>4005163.82</v>
      </c>
      <c r="J25" s="40" t="n">
        <v>58341915.34</v>
      </c>
      <c r="K25" s="40" t="n">
        <v>53368925.73</v>
      </c>
      <c r="L25" s="40" t="n">
        <v>40672531.35</v>
      </c>
      <c r="M25" s="40" t="n">
        <v>9602565.3</v>
      </c>
      <c r="N25" s="40" t="n">
        <v>38320401.26</v>
      </c>
      <c r="O25" s="40" t="n">
        <v>81894731.26</v>
      </c>
      <c r="P25" s="40"/>
      <c r="Q25" s="41" t="n">
        <f aca="false">+SUM(E25:P25)</f>
        <v>359708048.42</v>
      </c>
      <c r="R25" s="33"/>
    </row>
    <row r="26" customFormat="false" ht="15" hidden="false" customHeight="false" outlineLevel="0" collapsed="false">
      <c r="B26" s="38" t="s">
        <v>22</v>
      </c>
      <c r="C26" s="39" t="n">
        <v>49000000</v>
      </c>
      <c r="D26" s="39" t="n">
        <v>24784767.74</v>
      </c>
      <c r="E26" s="40" t="n">
        <v>2305804.96</v>
      </c>
      <c r="F26" s="40" t="n">
        <f aca="false">+VLOOKUP(B26,[1]RefCCPCuenta!$B$8:$E$43,4,FALSE())</f>
        <v>3859023.47</v>
      </c>
      <c r="G26" s="40" t="n">
        <v>2890290.01</v>
      </c>
      <c r="H26" s="40" t="n">
        <v>6388334.49</v>
      </c>
      <c r="I26" s="40" t="n">
        <v>3551199.38</v>
      </c>
      <c r="J26" s="40" t="n">
        <v>4202912.2</v>
      </c>
      <c r="K26" s="40" t="n">
        <v>7301261.8</v>
      </c>
      <c r="L26" s="40" t="n">
        <v>1047428.89</v>
      </c>
      <c r="M26" s="40" t="n">
        <v>7821136.52</v>
      </c>
      <c r="N26" s="40" t="n">
        <v>3161511.7</v>
      </c>
      <c r="O26" s="40" t="n">
        <v>546027.3</v>
      </c>
      <c r="P26" s="40"/>
      <c r="Q26" s="41" t="n">
        <f aca="false">+SUM(E26:P26)</f>
        <v>43074930.72</v>
      </c>
    </row>
    <row r="27" customFormat="false" ht="15" hidden="false" customHeight="false" outlineLevel="0" collapsed="false">
      <c r="B27" s="34" t="s">
        <v>23</v>
      </c>
      <c r="C27" s="35" t="n">
        <v>559237473</v>
      </c>
      <c r="D27" s="60" t="n">
        <f aca="false">+SUM(D28:D36)</f>
        <v>39018791.26</v>
      </c>
      <c r="E27" s="36" t="n">
        <f aca="false">+SUM(E28:E36)</f>
        <v>47148828.85</v>
      </c>
      <c r="F27" s="36" t="n">
        <f aca="false">+SUM(F28:F36)</f>
        <v>24869306.61</v>
      </c>
      <c r="G27" s="36" t="n">
        <f aca="false">+SUM(G28:G36)</f>
        <v>13506246.23</v>
      </c>
      <c r="H27" s="36" t="n">
        <f aca="false">+SUM(H28:H36)</f>
        <v>28552662.28</v>
      </c>
      <c r="I27" s="36" t="n">
        <f aca="false">+SUM(I28:I36)</f>
        <v>16148847.81</v>
      </c>
      <c r="J27" s="36" t="n">
        <f aca="false">+SUM(J28:J36)</f>
        <v>26156603.11</v>
      </c>
      <c r="K27" s="36" t="n">
        <f aca="false">+SUM(K28:K36)</f>
        <v>43101756.59</v>
      </c>
      <c r="L27" s="36" t="n">
        <f aca="false">+SUM(L28:L36)</f>
        <v>1495110.04</v>
      </c>
      <c r="M27" s="36" t="n">
        <f aca="false">+SUM(M28:M36)</f>
        <v>70904936.22</v>
      </c>
      <c r="N27" s="36" t="n">
        <f aca="false">+SUM(N28:N36)</f>
        <v>77338237.83</v>
      </c>
      <c r="O27" s="36" t="n">
        <f aca="false">+SUM(O28:O36)</f>
        <v>37647955.03</v>
      </c>
      <c r="P27" s="36" t="n">
        <f aca="false">+SUM(P28:P36)</f>
        <v>0</v>
      </c>
      <c r="Q27" s="37" t="n">
        <f aca="false">+SUM(E27:P27)</f>
        <v>386870490.6</v>
      </c>
    </row>
    <row r="28" customFormat="false" ht="15" hidden="false" customHeight="false" outlineLevel="0" collapsed="false">
      <c r="B28" s="38" t="s">
        <v>24</v>
      </c>
      <c r="C28" s="39" t="n">
        <v>135260000</v>
      </c>
      <c r="D28" s="39" t="n">
        <v>30199872.94</v>
      </c>
      <c r="E28" s="40" t="n">
        <v>16232736.29</v>
      </c>
      <c r="F28" s="40" t="n">
        <v>17265358.1</v>
      </c>
      <c r="G28" s="40" t="n">
        <v>4005941.36</v>
      </c>
      <c r="H28" s="40" t="n">
        <v>11005638.16</v>
      </c>
      <c r="I28" s="40" t="n">
        <v>134570</v>
      </c>
      <c r="J28" s="40" t="n">
        <v>5644013.28</v>
      </c>
      <c r="K28" s="40" t="n">
        <v>1808864</v>
      </c>
      <c r="L28" s="40" t="n">
        <v>138393.22</v>
      </c>
      <c r="M28" s="40" t="n">
        <v>9076177.56</v>
      </c>
      <c r="N28" s="40" t="n">
        <v>7682557.2</v>
      </c>
      <c r="O28" s="40" t="n">
        <v>10829288.66</v>
      </c>
      <c r="P28" s="40"/>
      <c r="Q28" s="41" t="n">
        <f aca="false">+SUM(E28:P28)</f>
        <v>83823537.83</v>
      </c>
    </row>
    <row r="29" customFormat="false" ht="15" hidden="false" customHeight="false" outlineLevel="0" collapsed="false">
      <c r="B29" s="38" t="s">
        <v>25</v>
      </c>
      <c r="C29" s="39" t="n">
        <v>4260000</v>
      </c>
      <c r="D29" s="42" t="n">
        <v>-399408.32</v>
      </c>
      <c r="E29" s="40" t="n">
        <v>0</v>
      </c>
      <c r="F29" s="40" t="n">
        <v>749966.7</v>
      </c>
      <c r="G29" s="40" t="n">
        <v>0</v>
      </c>
      <c r="H29" s="40" t="n">
        <v>0</v>
      </c>
      <c r="I29" s="40" t="n">
        <v>0</v>
      </c>
      <c r="J29" s="40" t="n">
        <v>0</v>
      </c>
      <c r="K29" s="40" t="n">
        <v>208860</v>
      </c>
      <c r="L29" s="40" t="n">
        <v>1040</v>
      </c>
      <c r="M29" s="40" t="n">
        <v>100441.6</v>
      </c>
      <c r="N29" s="40" t="n">
        <v>40320.84</v>
      </c>
      <c r="O29" s="40" t="n">
        <v>0</v>
      </c>
      <c r="P29" s="40"/>
      <c r="Q29" s="41" t="n">
        <f aca="false">+SUM(E29:P29)</f>
        <v>1100629.14</v>
      </c>
      <c r="R29" s="33"/>
    </row>
    <row r="30" customFormat="false" ht="15" hidden="false" customHeight="false" outlineLevel="0" collapsed="false">
      <c r="B30" s="38" t="s">
        <v>26</v>
      </c>
      <c r="C30" s="39" t="n">
        <v>3100000</v>
      </c>
      <c r="D30" s="39" t="n">
        <v>5204801.92</v>
      </c>
      <c r="E30" s="39" t="n">
        <v>0</v>
      </c>
      <c r="F30" s="40" t="n">
        <v>0</v>
      </c>
      <c r="G30" s="40" t="n">
        <v>752243.22</v>
      </c>
      <c r="H30" s="40" t="n">
        <v>0</v>
      </c>
      <c r="I30" s="40" t="n">
        <v>562191.74</v>
      </c>
      <c r="J30" s="40" t="n">
        <v>400000</v>
      </c>
      <c r="K30" s="40" t="n">
        <v>0</v>
      </c>
      <c r="L30" s="40" t="n">
        <v>36388.5</v>
      </c>
      <c r="M30" s="40" t="n">
        <v>1625140.94</v>
      </c>
      <c r="N30" s="40" t="n">
        <v>0</v>
      </c>
      <c r="O30" s="40" t="n">
        <v>0</v>
      </c>
      <c r="P30" s="40"/>
      <c r="Q30" s="41" t="n">
        <f aca="false">+SUM(E30:P30)</f>
        <v>3375964.4</v>
      </c>
    </row>
    <row r="31" customFormat="false" ht="15" hidden="false" customHeight="false" outlineLevel="0" collapsed="false">
      <c r="B31" s="38" t="s">
        <v>27</v>
      </c>
      <c r="C31" s="39" t="n">
        <v>201341</v>
      </c>
      <c r="D31" s="39" t="n">
        <v>170000</v>
      </c>
      <c r="E31" s="39" t="n">
        <v>0</v>
      </c>
      <c r="F31" s="39" t="n">
        <v>0</v>
      </c>
      <c r="G31" s="40" t="n">
        <v>0</v>
      </c>
      <c r="H31" s="40" t="n">
        <v>0</v>
      </c>
      <c r="I31" s="40" t="n">
        <v>0</v>
      </c>
      <c r="J31" s="40" t="n">
        <v>0</v>
      </c>
      <c r="K31" s="40" t="n">
        <v>0</v>
      </c>
      <c r="L31" s="40" t="n">
        <v>0</v>
      </c>
      <c r="M31" s="40" t="n">
        <v>0</v>
      </c>
      <c r="N31" s="40" t="n">
        <v>177123.46</v>
      </c>
      <c r="O31" s="40" t="n">
        <v>0</v>
      </c>
      <c r="P31" s="40"/>
      <c r="Q31" s="41" t="n">
        <f aca="false">+SUM(E31:P31)</f>
        <v>177123.46</v>
      </c>
    </row>
    <row r="32" customFormat="false" ht="15" hidden="false" customHeight="false" outlineLevel="0" collapsed="false">
      <c r="B32" s="38" t="s">
        <v>28</v>
      </c>
      <c r="C32" s="39" t="n">
        <v>1060000</v>
      </c>
      <c r="D32" s="39" t="n">
        <v>5153190</v>
      </c>
      <c r="E32" s="40" t="n">
        <v>0</v>
      </c>
      <c r="F32" s="40" t="n">
        <v>54752</v>
      </c>
      <c r="G32" s="40" t="n">
        <v>0</v>
      </c>
      <c r="H32" s="40" t="n">
        <v>0</v>
      </c>
      <c r="I32" s="40" t="n">
        <v>433786.88</v>
      </c>
      <c r="J32" s="40" t="n">
        <v>0</v>
      </c>
      <c r="K32" s="40" t="n">
        <v>0</v>
      </c>
      <c r="L32" s="40" t="n">
        <v>39757.14</v>
      </c>
      <c r="M32" s="40" t="n">
        <v>276168.81</v>
      </c>
      <c r="N32" s="40" t="n">
        <v>0</v>
      </c>
      <c r="O32" s="40" t="n">
        <v>699294.24</v>
      </c>
      <c r="P32" s="40"/>
      <c r="Q32" s="41" t="n">
        <f aca="false">+SUM(E32:P32)</f>
        <v>1503759.07</v>
      </c>
    </row>
    <row r="33" customFormat="false" ht="15" hidden="false" customHeight="false" outlineLevel="0" collapsed="false">
      <c r="B33" s="38" t="s">
        <v>29</v>
      </c>
      <c r="C33" s="39" t="n">
        <v>279710000</v>
      </c>
      <c r="D33" s="42" t="n">
        <v>-66412633.36</v>
      </c>
      <c r="E33" s="40" t="n">
        <v>28931558.24</v>
      </c>
      <c r="F33" s="40" t="n">
        <v>4705510.44</v>
      </c>
      <c r="G33" s="40" t="n">
        <v>6885296.9</v>
      </c>
      <c r="H33" s="40" t="n">
        <v>3703571.14</v>
      </c>
      <c r="I33" s="40" t="n">
        <v>7374648.14</v>
      </c>
      <c r="J33" s="40" t="n">
        <v>2519656.7</v>
      </c>
      <c r="K33" s="40" t="n">
        <v>16165012.73</v>
      </c>
      <c r="L33" s="40" t="n">
        <v>46302.3</v>
      </c>
      <c r="M33" s="40" t="n">
        <v>32557238.88</v>
      </c>
      <c r="N33" s="40" t="n">
        <v>56119658.29</v>
      </c>
      <c r="O33" s="40" t="n">
        <v>21579124.57</v>
      </c>
      <c r="P33" s="40"/>
      <c r="Q33" s="41" t="n">
        <f aca="false">+SUM(E33:P33)</f>
        <v>180587578.33</v>
      </c>
    </row>
    <row r="34" customFormat="false" ht="15" hidden="false" customHeight="false" outlineLevel="0" collapsed="false">
      <c r="B34" s="38" t="s">
        <v>30</v>
      </c>
      <c r="C34" s="39" t="n">
        <v>72230000</v>
      </c>
      <c r="D34" s="39" t="n">
        <v>63913895.96</v>
      </c>
      <c r="E34" s="40" t="n">
        <v>1763030.62</v>
      </c>
      <c r="F34" s="40" t="n">
        <v>1922302.93</v>
      </c>
      <c r="G34" s="40" t="n">
        <v>1732374.75</v>
      </c>
      <c r="H34" s="40" t="n">
        <v>12467978.59</v>
      </c>
      <c r="I34" s="40" t="n">
        <v>7196770.81</v>
      </c>
      <c r="J34" s="40" t="n">
        <v>6394891.93</v>
      </c>
      <c r="K34" s="40" t="n">
        <v>12793351.44</v>
      </c>
      <c r="L34" s="40" t="n">
        <v>1056339.53</v>
      </c>
      <c r="M34" s="40" t="n">
        <v>13473868.58</v>
      </c>
      <c r="N34" s="40" t="n">
        <v>9786135.15</v>
      </c>
      <c r="O34" s="40" t="n">
        <v>1710951.29</v>
      </c>
      <c r="P34" s="40"/>
      <c r="Q34" s="41" t="n">
        <f aca="false">+SUM(E34:P34)</f>
        <v>70297995.62</v>
      </c>
    </row>
    <row r="35" customFormat="false" ht="15" hidden="false" customHeight="false" outlineLevel="0" collapsed="false">
      <c r="B35" s="38" t="s">
        <v>112</v>
      </c>
      <c r="C35" s="39" t="n">
        <v>0</v>
      </c>
      <c r="D35" s="39" t="n">
        <v>0</v>
      </c>
      <c r="E35" s="39" t="n">
        <v>0</v>
      </c>
      <c r="F35" s="39" t="n">
        <v>0</v>
      </c>
      <c r="G35" s="40" t="n">
        <v>0</v>
      </c>
      <c r="H35" s="40" t="n">
        <v>0</v>
      </c>
      <c r="I35" s="40" t="n">
        <v>0</v>
      </c>
      <c r="J35" s="40" t="n">
        <v>0</v>
      </c>
      <c r="K35" s="40" t="n">
        <v>0</v>
      </c>
      <c r="L35" s="40" t="n">
        <v>0</v>
      </c>
      <c r="M35" s="40" t="n">
        <v>0</v>
      </c>
      <c r="N35" s="40" t="n">
        <v>0</v>
      </c>
      <c r="O35" s="40" t="n">
        <v>0</v>
      </c>
      <c r="P35" s="40"/>
      <c r="Q35" s="41" t="n">
        <f aca="false">+SUM(E35:P35)</f>
        <v>0</v>
      </c>
    </row>
    <row r="36" customFormat="false" ht="15" hidden="false" customHeight="false" outlineLevel="0" collapsed="false">
      <c r="B36" s="38" t="s">
        <v>32</v>
      </c>
      <c r="C36" s="39" t="n">
        <v>63416132</v>
      </c>
      <c r="D36" s="65" t="n">
        <v>1189072.12</v>
      </c>
      <c r="E36" s="40" t="n">
        <v>221503.7</v>
      </c>
      <c r="F36" s="40" t="n">
        <v>171416.44</v>
      </c>
      <c r="G36" s="40" t="n">
        <v>130390</v>
      </c>
      <c r="H36" s="40" t="n">
        <v>1375474.39</v>
      </c>
      <c r="I36" s="40" t="n">
        <v>446880.24</v>
      </c>
      <c r="J36" s="40" t="n">
        <v>11198041.2</v>
      </c>
      <c r="K36" s="40" t="n">
        <v>12125668.42</v>
      </c>
      <c r="L36" s="40" t="n">
        <v>176889.35</v>
      </c>
      <c r="M36" s="40" t="n">
        <v>13795899.85</v>
      </c>
      <c r="N36" s="40" t="n">
        <v>3532442.89</v>
      </c>
      <c r="O36" s="40" t="n">
        <v>2829296.27</v>
      </c>
      <c r="P36" s="40"/>
      <c r="Q36" s="41" t="n">
        <f aca="false">+SUM(E36:P36)</f>
        <v>46003902.75</v>
      </c>
    </row>
    <row r="37" customFormat="false" ht="15" hidden="false" customHeight="false" outlineLevel="0" collapsed="false">
      <c r="B37" s="34" t="s">
        <v>33</v>
      </c>
      <c r="C37" s="35" t="n">
        <v>67063000</v>
      </c>
      <c r="D37" s="36" t="n">
        <f aca="false">+SUM(D38:D45)</f>
        <v>0</v>
      </c>
      <c r="E37" s="36" t="n">
        <f aca="false">+SUM(E38:E45)</f>
        <v>0</v>
      </c>
      <c r="F37" s="36" t="n">
        <f aca="false">+SUM(F38:F45)</f>
        <v>0</v>
      </c>
      <c r="G37" s="36" t="n">
        <f aca="false">+SUM(G38:G45)</f>
        <v>0</v>
      </c>
      <c r="H37" s="36" t="n">
        <f aca="false">+SUM(H38:H45)</f>
        <v>0</v>
      </c>
      <c r="I37" s="36" t="n">
        <f aca="false">+SUM(I38:I45)</f>
        <v>14800750</v>
      </c>
      <c r="J37" s="36" t="n">
        <f aca="false">+SUM(J38:J45)</f>
        <v>4950000</v>
      </c>
      <c r="K37" s="36" t="n">
        <f aca="false">+SUM(K38:K45)</f>
        <v>3750000</v>
      </c>
      <c r="L37" s="36" t="n">
        <f aca="false">+SUM(L38:L45)</f>
        <v>5860750</v>
      </c>
      <c r="M37" s="36" t="n">
        <f aca="false">+SUM(M38:M45)</f>
        <v>12610750</v>
      </c>
      <c r="N37" s="36" t="n">
        <f aca="false">+SUM(N38:N45)</f>
        <v>2025000</v>
      </c>
      <c r="O37" s="36" t="n">
        <f aca="false">+SUM(O38:O45)</f>
        <v>9510750</v>
      </c>
      <c r="P37" s="36" t="n">
        <f aca="false">+SUM(P38:P45)</f>
        <v>0</v>
      </c>
      <c r="Q37" s="37" t="n">
        <f aca="false">+SUM(E37:P37)</f>
        <v>53508000</v>
      </c>
    </row>
    <row r="38" customFormat="false" ht="15" hidden="false" customHeight="false" outlineLevel="0" collapsed="false">
      <c r="B38" s="38" t="s">
        <v>34</v>
      </c>
      <c r="C38" s="39" t="n">
        <v>61863000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40" t="n">
        <v>14800750</v>
      </c>
      <c r="J38" s="40" t="n">
        <v>4950000</v>
      </c>
      <c r="K38" s="39" t="n">
        <v>3750000</v>
      </c>
      <c r="L38" s="40" t="n">
        <v>5860750</v>
      </c>
      <c r="M38" s="40" t="n">
        <v>12610750</v>
      </c>
      <c r="N38" s="40" t="n">
        <v>2025000</v>
      </c>
      <c r="O38" s="40" t="n">
        <v>9510750</v>
      </c>
      <c r="P38" s="40"/>
      <c r="Q38" s="41" t="n">
        <f aca="false">+SUM(E38:P38)</f>
        <v>53508000</v>
      </c>
    </row>
    <row r="39" customFormat="false" ht="15" hidden="false" customHeight="false" outlineLevel="0" collapsed="false">
      <c r="B39" s="38" t="s">
        <v>113</v>
      </c>
      <c r="C39" s="39" t="n">
        <v>5100000</v>
      </c>
      <c r="D39" s="39" t="n">
        <v>0</v>
      </c>
      <c r="E39" s="39" t="n">
        <v>0</v>
      </c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40" t="n">
        <v>0</v>
      </c>
      <c r="M39" s="40" t="n">
        <v>0</v>
      </c>
      <c r="N39" s="40" t="n">
        <v>0</v>
      </c>
      <c r="O39" s="40" t="n">
        <v>0</v>
      </c>
      <c r="P39" s="40"/>
      <c r="Q39" s="41" t="n">
        <f aca="false">+SUM(E39:P39)</f>
        <v>0</v>
      </c>
    </row>
    <row r="40" customFormat="false" ht="15" hidden="false" customHeight="false" outlineLevel="0" collapsed="false">
      <c r="B40" s="38" t="s">
        <v>36</v>
      </c>
      <c r="C40" s="39" t="n">
        <v>0</v>
      </c>
      <c r="D40" s="39" t="n">
        <v>0</v>
      </c>
      <c r="E40" s="39" t="n">
        <v>0</v>
      </c>
      <c r="F40" s="39" t="n">
        <v>0</v>
      </c>
      <c r="G40" s="39" t="n">
        <v>0</v>
      </c>
      <c r="H40" s="39" t="n">
        <v>0</v>
      </c>
      <c r="I40" s="39" t="n">
        <v>0</v>
      </c>
      <c r="J40" s="39" t="n">
        <v>0</v>
      </c>
      <c r="K40" s="39" t="n">
        <v>0</v>
      </c>
      <c r="L40" s="40" t="n">
        <v>0</v>
      </c>
      <c r="M40" s="40" t="n">
        <v>0</v>
      </c>
      <c r="N40" s="40" t="n">
        <v>0</v>
      </c>
      <c r="O40" s="40" t="n">
        <v>0</v>
      </c>
      <c r="P40" s="40"/>
      <c r="Q40" s="41" t="n">
        <f aca="false">+SUM(E40:P40)</f>
        <v>0</v>
      </c>
    </row>
    <row r="41" customFormat="false" ht="15" hidden="false" customHeight="false" outlineLevel="0" collapsed="false">
      <c r="B41" s="38" t="s">
        <v>114</v>
      </c>
      <c r="C41" s="39" t="n">
        <v>0</v>
      </c>
      <c r="D41" s="39" t="n">
        <v>0</v>
      </c>
      <c r="E41" s="39" t="n">
        <v>0</v>
      </c>
      <c r="F41" s="39" t="n">
        <v>0</v>
      </c>
      <c r="G41" s="39" t="n">
        <v>0</v>
      </c>
      <c r="H41" s="39" t="n">
        <v>0</v>
      </c>
      <c r="I41" s="39" t="n">
        <v>0</v>
      </c>
      <c r="J41" s="39" t="n">
        <v>0</v>
      </c>
      <c r="K41" s="39" t="n">
        <v>0</v>
      </c>
      <c r="L41" s="40" t="n">
        <v>0</v>
      </c>
      <c r="M41" s="40" t="n">
        <v>0</v>
      </c>
      <c r="N41" s="40" t="n">
        <v>0</v>
      </c>
      <c r="O41" s="40" t="n">
        <v>0</v>
      </c>
      <c r="P41" s="40"/>
      <c r="Q41" s="41" t="n">
        <f aca="false">+SUM(E41:P41)</f>
        <v>0</v>
      </c>
    </row>
    <row r="42" customFormat="false" ht="15" hidden="false" customHeight="false" outlineLevel="0" collapsed="false">
      <c r="B42" s="38" t="s">
        <v>115</v>
      </c>
      <c r="C42" s="39" t="n">
        <v>0</v>
      </c>
      <c r="D42" s="39" t="n">
        <v>0</v>
      </c>
      <c r="E42" s="39" t="n">
        <v>0</v>
      </c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40" t="n">
        <v>0</v>
      </c>
      <c r="M42" s="40" t="n">
        <v>0</v>
      </c>
      <c r="N42" s="40" t="n">
        <v>0</v>
      </c>
      <c r="O42" s="40" t="n">
        <v>0</v>
      </c>
      <c r="P42" s="40"/>
      <c r="Q42" s="41" t="n">
        <f aca="false">+SUM(E42:P42)</f>
        <v>0</v>
      </c>
    </row>
    <row r="43" customFormat="false" ht="15" hidden="false" customHeight="false" outlineLevel="0" collapsed="false">
      <c r="B43" s="38" t="s">
        <v>39</v>
      </c>
      <c r="C43" s="39" t="n">
        <v>0</v>
      </c>
      <c r="D43" s="39" t="n">
        <v>0</v>
      </c>
      <c r="E43" s="39" t="n">
        <v>0</v>
      </c>
      <c r="F43" s="39" t="n">
        <v>0</v>
      </c>
      <c r="G43" s="39" t="n">
        <v>0</v>
      </c>
      <c r="H43" s="39" t="n">
        <v>0</v>
      </c>
      <c r="I43" s="39" t="n">
        <v>0</v>
      </c>
      <c r="J43" s="39" t="n">
        <v>0</v>
      </c>
      <c r="K43" s="39" t="n">
        <v>0</v>
      </c>
      <c r="L43" s="40" t="n">
        <v>0</v>
      </c>
      <c r="M43" s="40" t="n">
        <v>0</v>
      </c>
      <c r="N43" s="40" t="n">
        <v>0</v>
      </c>
      <c r="O43" s="40" t="n">
        <v>0</v>
      </c>
      <c r="P43" s="40"/>
      <c r="Q43" s="41" t="n">
        <f aca="false">+SUM(E43:P43)</f>
        <v>0</v>
      </c>
    </row>
    <row r="44" customFormat="false" ht="15" hidden="false" customHeight="false" outlineLevel="0" collapsed="false">
      <c r="B44" s="38" t="s">
        <v>40</v>
      </c>
      <c r="C44" s="39" t="n">
        <v>100000</v>
      </c>
      <c r="D44" s="39" t="n">
        <v>0</v>
      </c>
      <c r="E44" s="39" t="n">
        <v>0</v>
      </c>
      <c r="F44" s="39" t="n">
        <v>0</v>
      </c>
      <c r="G44" s="39" t="n">
        <v>0</v>
      </c>
      <c r="H44" s="39" t="n">
        <v>0</v>
      </c>
      <c r="I44" s="39" t="n">
        <v>0</v>
      </c>
      <c r="J44" s="39" t="n">
        <v>0</v>
      </c>
      <c r="K44" s="39" t="n">
        <v>0</v>
      </c>
      <c r="L44" s="40" t="n">
        <v>0</v>
      </c>
      <c r="M44" s="40" t="n">
        <v>0</v>
      </c>
      <c r="N44" s="40" t="n">
        <v>0</v>
      </c>
      <c r="O44" s="40" t="n">
        <v>0</v>
      </c>
      <c r="P44" s="40"/>
      <c r="Q44" s="41" t="n">
        <f aca="false">+SUM(E44:P44)</f>
        <v>0</v>
      </c>
    </row>
    <row r="45" customFormat="false" ht="15" hidden="false" customHeight="false" outlineLevel="0" collapsed="false">
      <c r="B45" s="38" t="s">
        <v>116</v>
      </c>
      <c r="C45" s="39" t="n">
        <v>0</v>
      </c>
      <c r="D45" s="39" t="n">
        <v>0</v>
      </c>
      <c r="E45" s="39" t="n">
        <v>0</v>
      </c>
      <c r="F45" s="39" t="n">
        <v>0</v>
      </c>
      <c r="G45" s="39" t="n">
        <v>0</v>
      </c>
      <c r="H45" s="39" t="n">
        <v>0</v>
      </c>
      <c r="I45" s="39" t="n">
        <v>0</v>
      </c>
      <c r="J45" s="39" t="n">
        <v>0</v>
      </c>
      <c r="K45" s="39" t="n">
        <v>0</v>
      </c>
      <c r="L45" s="40" t="n">
        <v>0</v>
      </c>
      <c r="M45" s="40" t="n">
        <v>0</v>
      </c>
      <c r="N45" s="40" t="n">
        <v>0</v>
      </c>
      <c r="O45" s="40" t="n">
        <v>0</v>
      </c>
      <c r="P45" s="40"/>
      <c r="Q45" s="41" t="n">
        <f aca="false">+SUM(E45:P45)</f>
        <v>0</v>
      </c>
    </row>
    <row r="46" customFormat="false" ht="15" hidden="false" customHeight="false" outlineLevel="0" collapsed="false">
      <c r="B46" s="34" t="s">
        <v>42</v>
      </c>
      <c r="C46" s="35" t="n">
        <v>891107444</v>
      </c>
      <c r="D46" s="60" t="n">
        <f aca="false">+SUM(D47:D53)</f>
        <v>-321087444</v>
      </c>
      <c r="E46" s="36" t="n">
        <f aca="false">+SUM(E47:E53)</f>
        <v>0</v>
      </c>
      <c r="F46" s="36" t="n">
        <f aca="false">+SUM(F47:F53)</f>
        <v>0</v>
      </c>
      <c r="G46" s="36" t="n">
        <f aca="false">+SUM(G47:G53)</f>
        <v>0</v>
      </c>
      <c r="H46" s="36" t="n">
        <f aca="false">+SUM(H47:H53)</f>
        <v>0</v>
      </c>
      <c r="I46" s="36" t="n">
        <f aca="false">+SUM(I47:I53)</f>
        <v>0</v>
      </c>
      <c r="J46" s="36" t="n">
        <f aca="false">+SUM(J47:J53)</f>
        <v>570000000</v>
      </c>
      <c r="K46" s="36" t="n">
        <f aca="false">+SUM(K47:K53)</f>
        <v>0</v>
      </c>
      <c r="L46" s="36" t="n">
        <f aca="false">+SUM(L47:L53)</f>
        <v>0</v>
      </c>
      <c r="M46" s="36" t="n">
        <f aca="false">+SUM(M47:M53)</f>
        <v>0</v>
      </c>
      <c r="N46" s="36" t="n">
        <f aca="false">+SUM(N47:N53)</f>
        <v>0</v>
      </c>
      <c r="O46" s="36" t="n">
        <f aca="false">+SUM(O47:O53)</f>
        <v>0</v>
      </c>
      <c r="P46" s="36" t="n">
        <f aca="false">+SUM(P47:P53)</f>
        <v>0</v>
      </c>
      <c r="Q46" s="36" t="n">
        <f aca="false">+SUM(E46:P46)</f>
        <v>570000000</v>
      </c>
    </row>
    <row r="47" customFormat="false" ht="15" hidden="false" customHeight="false" outlineLevel="0" collapsed="false">
      <c r="B47" s="38" t="s">
        <v>117</v>
      </c>
      <c r="C47" s="39" t="n">
        <v>10000</v>
      </c>
      <c r="D47" s="39" t="n">
        <v>0</v>
      </c>
      <c r="E47" s="39" t="n">
        <v>0</v>
      </c>
      <c r="F47" s="39" t="n">
        <v>0</v>
      </c>
      <c r="G47" s="39" t="n">
        <v>0</v>
      </c>
      <c r="H47" s="39" t="n">
        <v>0</v>
      </c>
      <c r="I47" s="39" t="n">
        <v>0</v>
      </c>
      <c r="J47" s="39" t="n">
        <v>0</v>
      </c>
      <c r="K47" s="39" t="n">
        <v>0</v>
      </c>
      <c r="L47" s="40" t="n">
        <v>0</v>
      </c>
      <c r="M47" s="40" t="n">
        <v>0</v>
      </c>
      <c r="N47" s="40" t="n">
        <v>0</v>
      </c>
      <c r="O47" s="40" t="n">
        <v>0</v>
      </c>
      <c r="P47" s="39"/>
      <c r="Q47" s="40" t="n">
        <f aca="false">+SUM(E47:P47)</f>
        <v>0</v>
      </c>
    </row>
    <row r="48" customFormat="false" ht="15" hidden="false" customHeight="false" outlineLevel="0" collapsed="false">
      <c r="B48" s="38" t="s">
        <v>44</v>
      </c>
      <c r="C48" s="39" t="n">
        <v>0</v>
      </c>
      <c r="D48" s="39" t="n">
        <v>0</v>
      </c>
      <c r="E48" s="39" t="n">
        <v>0</v>
      </c>
      <c r="F48" s="39" t="n">
        <v>0</v>
      </c>
      <c r="G48" s="39" t="n">
        <v>0</v>
      </c>
      <c r="H48" s="39" t="n">
        <v>0</v>
      </c>
      <c r="I48" s="39" t="n">
        <v>0</v>
      </c>
      <c r="J48" s="39" t="n">
        <v>0</v>
      </c>
      <c r="K48" s="39" t="n">
        <v>0</v>
      </c>
      <c r="L48" s="40" t="n">
        <v>0</v>
      </c>
      <c r="M48" s="40" t="n">
        <v>0</v>
      </c>
      <c r="N48" s="40" t="n">
        <v>0</v>
      </c>
      <c r="O48" s="40" t="n">
        <v>0</v>
      </c>
      <c r="P48" s="39"/>
      <c r="Q48" s="40" t="n">
        <f aca="false">+SUM(E48:P48)</f>
        <v>0</v>
      </c>
    </row>
    <row r="49" customFormat="false" ht="15" hidden="false" customHeight="false" outlineLevel="0" collapsed="false">
      <c r="B49" s="38" t="s">
        <v>45</v>
      </c>
      <c r="C49" s="39" t="n">
        <v>0</v>
      </c>
      <c r="D49" s="39" t="n">
        <v>0</v>
      </c>
      <c r="E49" s="39" t="n">
        <v>0</v>
      </c>
      <c r="F49" s="39" t="n">
        <v>0</v>
      </c>
      <c r="G49" s="39" t="n">
        <v>0</v>
      </c>
      <c r="H49" s="39" t="n">
        <v>0</v>
      </c>
      <c r="I49" s="39" t="n">
        <v>0</v>
      </c>
      <c r="J49" s="39" t="n">
        <v>0</v>
      </c>
      <c r="K49" s="39" t="n">
        <v>0</v>
      </c>
      <c r="L49" s="40" t="n">
        <v>0</v>
      </c>
      <c r="M49" s="40" t="n">
        <v>0</v>
      </c>
      <c r="N49" s="40" t="n">
        <v>0</v>
      </c>
      <c r="O49" s="40" t="n">
        <v>0</v>
      </c>
      <c r="P49" s="39"/>
      <c r="Q49" s="40" t="n">
        <f aca="false">+SUM(E49:P49)</f>
        <v>0</v>
      </c>
    </row>
    <row r="50" customFormat="false" ht="15" hidden="false" customHeight="false" outlineLevel="0" collapsed="false">
      <c r="B50" s="38" t="s">
        <v>46</v>
      </c>
      <c r="C50" s="39" t="n">
        <v>891097444</v>
      </c>
      <c r="D50" s="42" t="n">
        <v>-321087444</v>
      </c>
      <c r="E50" s="39" t="n">
        <v>0</v>
      </c>
      <c r="F50" s="39" t="n">
        <v>0</v>
      </c>
      <c r="G50" s="39" t="n">
        <v>0</v>
      </c>
      <c r="H50" s="39" t="n">
        <v>0</v>
      </c>
      <c r="I50" s="40" t="n">
        <f aca="false">+VLOOKUP(B50,[2]RefCCPCuenta!$B$8:$H$45,7,FALSE())</f>
        <v>0</v>
      </c>
      <c r="J50" s="40" t="n">
        <v>570000000</v>
      </c>
      <c r="K50" s="39" t="n">
        <v>0</v>
      </c>
      <c r="L50" s="40" t="n">
        <v>0</v>
      </c>
      <c r="M50" s="40" t="n">
        <v>0</v>
      </c>
      <c r="N50" s="40" t="n">
        <v>0</v>
      </c>
      <c r="O50" s="40" t="n">
        <v>0</v>
      </c>
      <c r="P50" s="39"/>
      <c r="Q50" s="40" t="n">
        <f aca="false">+SUM(E50:P50)</f>
        <v>570000000</v>
      </c>
    </row>
    <row r="51" customFormat="false" ht="15" hidden="false" customHeight="false" outlineLevel="0" collapsed="false">
      <c r="B51" s="38" t="s">
        <v>118</v>
      </c>
      <c r="C51" s="39" t="n">
        <v>0</v>
      </c>
      <c r="D51" s="39" t="n">
        <v>0</v>
      </c>
      <c r="E51" s="39" t="n">
        <v>0</v>
      </c>
      <c r="F51" s="39" t="n">
        <v>0</v>
      </c>
      <c r="G51" s="39" t="n">
        <v>0</v>
      </c>
      <c r="H51" s="39" t="n">
        <v>0</v>
      </c>
      <c r="I51" s="39" t="n">
        <v>0</v>
      </c>
      <c r="J51" s="39" t="n">
        <v>0</v>
      </c>
      <c r="K51" s="39" t="n">
        <v>0</v>
      </c>
      <c r="L51" s="40" t="n">
        <v>0</v>
      </c>
      <c r="M51" s="40" t="n">
        <v>0</v>
      </c>
      <c r="N51" s="40" t="n">
        <v>0</v>
      </c>
      <c r="O51" s="40" t="n">
        <v>0</v>
      </c>
      <c r="P51" s="39"/>
      <c r="Q51" s="40" t="n">
        <f aca="false">+SUM(E51:P51)</f>
        <v>0</v>
      </c>
    </row>
    <row r="52" customFormat="false" ht="15" hidden="false" customHeight="false" outlineLevel="0" collapsed="false">
      <c r="B52" s="38" t="s">
        <v>48</v>
      </c>
      <c r="C52" s="39" t="n">
        <v>0</v>
      </c>
      <c r="D52" s="39" t="n">
        <v>0</v>
      </c>
      <c r="E52" s="39" t="n">
        <v>0</v>
      </c>
      <c r="F52" s="39" t="n">
        <v>0</v>
      </c>
      <c r="G52" s="39" t="n">
        <v>0</v>
      </c>
      <c r="H52" s="39" t="n">
        <v>0</v>
      </c>
      <c r="I52" s="39" t="n">
        <v>0</v>
      </c>
      <c r="J52" s="39" t="n">
        <v>0</v>
      </c>
      <c r="K52" s="39" t="n">
        <v>0</v>
      </c>
      <c r="L52" s="40" t="n">
        <v>0</v>
      </c>
      <c r="M52" s="40" t="n">
        <v>0</v>
      </c>
      <c r="N52" s="40" t="n">
        <v>0</v>
      </c>
      <c r="O52" s="40" t="n">
        <v>0</v>
      </c>
      <c r="P52" s="39"/>
      <c r="Q52" s="40" t="n">
        <f aca="false">+SUM(E52:P52)</f>
        <v>0</v>
      </c>
    </row>
    <row r="53" customFormat="false" ht="15" hidden="false" customHeight="false" outlineLevel="0" collapsed="false">
      <c r="B53" s="38" t="s">
        <v>119</v>
      </c>
      <c r="C53" s="39" t="n">
        <v>0</v>
      </c>
      <c r="D53" s="39" t="n">
        <v>0</v>
      </c>
      <c r="E53" s="39" t="n">
        <v>0</v>
      </c>
      <c r="F53" s="39" t="n">
        <v>0</v>
      </c>
      <c r="G53" s="39" t="n">
        <v>0</v>
      </c>
      <c r="H53" s="39" t="n">
        <v>0</v>
      </c>
      <c r="I53" s="39" t="n">
        <v>0</v>
      </c>
      <c r="J53" s="39" t="n">
        <v>0</v>
      </c>
      <c r="K53" s="39" t="n">
        <v>0</v>
      </c>
      <c r="L53" s="40" t="n">
        <v>0</v>
      </c>
      <c r="M53" s="40" t="n">
        <v>0</v>
      </c>
      <c r="N53" s="40" t="n">
        <v>0</v>
      </c>
      <c r="O53" s="40" t="n">
        <v>0</v>
      </c>
      <c r="P53" s="39"/>
      <c r="Q53" s="40" t="n">
        <f aca="false">+SUM(E53:P53)</f>
        <v>0</v>
      </c>
    </row>
    <row r="54" customFormat="false" ht="15" hidden="false" customHeight="false" outlineLevel="0" collapsed="false">
      <c r="B54" s="34" t="s">
        <v>50</v>
      </c>
      <c r="C54" s="35" t="n">
        <v>1806102261</v>
      </c>
      <c r="D54" s="36" t="n">
        <f aca="false">+SUM(D55:D63)</f>
        <v>601634933.03</v>
      </c>
      <c r="E54" s="36" t="n">
        <f aca="false">+SUM(E55:E63)</f>
        <v>96013150.33</v>
      </c>
      <c r="F54" s="36" t="n">
        <f aca="false">+SUM(F55:F63)</f>
        <v>417858077.28</v>
      </c>
      <c r="G54" s="36" t="n">
        <f aca="false">+SUM(G55:G63)</f>
        <v>130926851.33</v>
      </c>
      <c r="H54" s="36" t="n">
        <f aca="false">+SUM(H55:H63)</f>
        <v>30469605.62</v>
      </c>
      <c r="I54" s="36" t="n">
        <f aca="false">+SUM(I55:I63)</f>
        <v>430535819.97</v>
      </c>
      <c r="J54" s="36" t="n">
        <f aca="false">+SUM(J55:J63)</f>
        <v>51272961.39</v>
      </c>
      <c r="K54" s="36" t="n">
        <f aca="false">+SUM(K55:K63)</f>
        <v>160454927.86</v>
      </c>
      <c r="L54" s="36" t="n">
        <f aca="false">+SUM(L55:L63)</f>
        <v>122991332.55</v>
      </c>
      <c r="M54" s="36" t="n">
        <f aca="false">+SUM(M55:M63)</f>
        <v>160386076.58</v>
      </c>
      <c r="N54" s="36" t="n">
        <f aca="false">+SUM(N55:N63)</f>
        <v>70243888.28</v>
      </c>
      <c r="O54" s="36" t="n">
        <f aca="false">+SUM(O55:O63)</f>
        <v>394453364.21</v>
      </c>
      <c r="P54" s="36" t="n">
        <f aca="false">+SUM(P55:P63)</f>
        <v>0</v>
      </c>
      <c r="Q54" s="36" t="n">
        <f aca="false">+SUM(E54:P54)</f>
        <v>2065606055.4</v>
      </c>
    </row>
    <row r="55" customFormat="false" ht="15" hidden="false" customHeight="false" outlineLevel="0" collapsed="false">
      <c r="B55" s="38" t="s">
        <v>51</v>
      </c>
      <c r="C55" s="39" t="n">
        <v>530138974</v>
      </c>
      <c r="D55" s="42" t="n">
        <v>-261903862.09</v>
      </c>
      <c r="E55" s="40" t="n">
        <v>5989946.29</v>
      </c>
      <c r="F55" s="40" t="n">
        <v>45647601.03</v>
      </c>
      <c r="G55" s="40" t="n">
        <v>3457055.48</v>
      </c>
      <c r="H55" s="40" t="n">
        <v>4940301</v>
      </c>
      <c r="I55" s="40" t="n">
        <v>8342764.31</v>
      </c>
      <c r="J55" s="40" t="n">
        <v>5603599.04</v>
      </c>
      <c r="K55" s="40" t="n">
        <v>24970606.05</v>
      </c>
      <c r="L55" s="40" t="n">
        <v>4641611.03</v>
      </c>
      <c r="M55" s="39" t="n">
        <v>16443525.69</v>
      </c>
      <c r="N55" s="40" t="n">
        <v>0</v>
      </c>
      <c r="O55" s="39" t="n">
        <v>21124121.73</v>
      </c>
      <c r="P55" s="39"/>
      <c r="Q55" s="40" t="n">
        <f aca="false">+SUM(E55:P55)</f>
        <v>141161131.65</v>
      </c>
    </row>
    <row r="56" customFormat="false" ht="15" hidden="false" customHeight="false" outlineLevel="0" collapsed="false">
      <c r="B56" s="38" t="s">
        <v>52</v>
      </c>
      <c r="C56" s="39" t="n">
        <v>5318259</v>
      </c>
      <c r="D56" s="42" t="n">
        <v>-3645458</v>
      </c>
      <c r="E56" s="40" t="n">
        <v>0</v>
      </c>
      <c r="F56" s="40" t="n">
        <v>0</v>
      </c>
      <c r="G56" s="40" t="n">
        <v>0</v>
      </c>
      <c r="H56" s="40" t="n">
        <v>0</v>
      </c>
      <c r="I56" s="40" t="n">
        <v>1368800</v>
      </c>
      <c r="J56" s="40" t="n">
        <v>0</v>
      </c>
      <c r="K56" s="40" t="n">
        <v>0</v>
      </c>
      <c r="L56" s="40" t="n">
        <v>0</v>
      </c>
      <c r="M56" s="40" t="n">
        <v>0</v>
      </c>
      <c r="N56" s="40" t="n">
        <v>0</v>
      </c>
      <c r="O56" s="40" t="n">
        <v>0</v>
      </c>
      <c r="P56" s="39"/>
      <c r="Q56" s="40" t="n">
        <f aca="false">+SUM(E56:P56)</f>
        <v>1368800</v>
      </c>
    </row>
    <row r="57" customFormat="false" ht="15" hidden="false" customHeight="false" outlineLevel="0" collapsed="false">
      <c r="B57" s="38" t="s">
        <v>53</v>
      </c>
      <c r="C57" s="39" t="n">
        <v>1091092391</v>
      </c>
      <c r="D57" s="39" t="n">
        <v>599884109.2</v>
      </c>
      <c r="E57" s="40" t="n">
        <v>79221589.44</v>
      </c>
      <c r="F57" s="40" t="n">
        <v>367210476.25</v>
      </c>
      <c r="G57" s="40" t="n">
        <v>45794435.85</v>
      </c>
      <c r="H57" s="40" t="n">
        <v>0</v>
      </c>
      <c r="I57" s="40" t="n">
        <v>401117424.2</v>
      </c>
      <c r="J57" s="40" t="n">
        <v>45061801.59</v>
      </c>
      <c r="K57" s="40" t="n">
        <v>118295671.28</v>
      </c>
      <c r="L57" s="40" t="n">
        <v>121918329.37</v>
      </c>
      <c r="M57" s="39" t="n">
        <v>108813304.72</v>
      </c>
      <c r="N57" s="40" t="n">
        <v>0</v>
      </c>
      <c r="O57" s="39" t="n">
        <v>354481507.85</v>
      </c>
      <c r="P57" s="39"/>
      <c r="Q57" s="40" t="n">
        <f aca="false">+SUM(E57:P57)</f>
        <v>1641914540.55</v>
      </c>
    </row>
    <row r="58" customFormat="false" ht="15" hidden="false" customHeight="false" outlineLevel="0" collapsed="false">
      <c r="B58" s="38" t="s">
        <v>54</v>
      </c>
      <c r="C58" s="39" t="n">
        <v>730000</v>
      </c>
      <c r="D58" s="39" t="n">
        <v>106918564.04</v>
      </c>
      <c r="E58" s="40" t="n">
        <v>35164</v>
      </c>
      <c r="F58" s="40" t="n">
        <v>0</v>
      </c>
      <c r="G58" s="40" t="n">
        <v>81616860</v>
      </c>
      <c r="H58" s="40" t="n">
        <v>8059690</v>
      </c>
      <c r="I58" s="40" t="n">
        <v>6951000</v>
      </c>
      <c r="J58" s="40" t="n">
        <v>0</v>
      </c>
      <c r="K58" s="40" t="n">
        <v>1260000</v>
      </c>
      <c r="L58" s="40" t="n">
        <v>0</v>
      </c>
      <c r="M58" s="39" t="n">
        <v>207680</v>
      </c>
      <c r="N58" s="66" t="n">
        <v>830720</v>
      </c>
      <c r="O58" s="40" t="n">
        <v>0</v>
      </c>
      <c r="P58" s="39"/>
      <c r="Q58" s="40" t="n">
        <f aca="false">+SUM(E58:P58)</f>
        <v>98961114</v>
      </c>
    </row>
    <row r="59" customFormat="false" ht="15" hidden="false" customHeight="false" outlineLevel="0" collapsed="false">
      <c r="B59" s="38" t="s">
        <v>55</v>
      </c>
      <c r="C59" s="39" t="n">
        <v>66822637</v>
      </c>
      <c r="D59" s="39" t="n">
        <v>48764591.24</v>
      </c>
      <c r="E59" s="39" t="n">
        <v>0</v>
      </c>
      <c r="F59" s="40" t="n">
        <v>5000000</v>
      </c>
      <c r="G59" s="40" t="n">
        <v>0</v>
      </c>
      <c r="H59" s="40" t="n">
        <v>14105483.7</v>
      </c>
      <c r="I59" s="40" t="n">
        <v>12755831.46</v>
      </c>
      <c r="J59" s="40" t="n">
        <v>607560.76</v>
      </c>
      <c r="K59" s="40" t="n">
        <v>5392043.04</v>
      </c>
      <c r="L59" s="40" t="n">
        <v>-3568607.85</v>
      </c>
      <c r="M59" s="39" t="n">
        <v>9478288.37</v>
      </c>
      <c r="N59" s="66" t="n">
        <v>12221775</v>
      </c>
      <c r="O59" s="33" t="n">
        <v>4042287.96</v>
      </c>
      <c r="P59" s="39"/>
      <c r="Q59" s="40" t="n">
        <f aca="false">+SUM(E59:P59)</f>
        <v>60034662.44</v>
      </c>
    </row>
    <row r="60" customFormat="false" ht="15" hidden="false" customHeight="false" outlineLevel="0" collapsed="false">
      <c r="B60" s="38" t="s">
        <v>56</v>
      </c>
      <c r="C60" s="39" t="n">
        <v>2000000</v>
      </c>
      <c r="D60" s="39" t="n">
        <v>19946451.24</v>
      </c>
      <c r="E60" s="40" t="n">
        <v>10766450.6</v>
      </c>
      <c r="F60" s="40" t="n">
        <v>0</v>
      </c>
      <c r="G60" s="40" t="n">
        <v>0</v>
      </c>
      <c r="H60" s="40" t="n">
        <v>1335117.2</v>
      </c>
      <c r="I60" s="40" t="n">
        <v>0</v>
      </c>
      <c r="J60" s="40" t="n">
        <v>0</v>
      </c>
      <c r="K60" s="40" t="n">
        <v>4514459.79</v>
      </c>
      <c r="L60" s="40" t="n">
        <v>0</v>
      </c>
      <c r="M60" s="40" t="n">
        <v>0</v>
      </c>
      <c r="N60" s="66" t="n">
        <v>259499.94</v>
      </c>
      <c r="O60" s="40" t="n">
        <v>0</v>
      </c>
      <c r="P60" s="39"/>
      <c r="Q60" s="40" t="n">
        <f aca="false">+SUM(E60:P60)</f>
        <v>16875527.53</v>
      </c>
    </row>
    <row r="61" customFormat="false" ht="15" hidden="false" customHeight="false" outlineLevel="0" collapsed="false">
      <c r="B61" s="38" t="s">
        <v>120</v>
      </c>
      <c r="C61" s="39" t="n">
        <v>0</v>
      </c>
      <c r="D61" s="39" t="n">
        <v>0</v>
      </c>
      <c r="E61" s="39" t="n">
        <v>0</v>
      </c>
      <c r="F61" s="39" t="n">
        <v>0</v>
      </c>
      <c r="G61" s="40" t="n">
        <v>0</v>
      </c>
      <c r="H61" s="40" t="n">
        <v>0</v>
      </c>
      <c r="I61" s="40" t="n">
        <v>0</v>
      </c>
      <c r="J61" s="40" t="n">
        <v>0</v>
      </c>
      <c r="K61" s="40" t="n">
        <v>0</v>
      </c>
      <c r="L61" s="40" t="n">
        <v>0</v>
      </c>
      <c r="M61" s="40" t="n">
        <v>0</v>
      </c>
      <c r="N61" s="40" t="n">
        <v>0</v>
      </c>
      <c r="O61" s="40" t="n">
        <v>0</v>
      </c>
      <c r="P61" s="39"/>
      <c r="Q61" s="40" t="n">
        <f aca="false">+SUM(E61:P61)</f>
        <v>0</v>
      </c>
    </row>
    <row r="62" customFormat="false" ht="15" hidden="false" customHeight="false" outlineLevel="0" collapsed="false">
      <c r="B62" s="38" t="s">
        <v>58</v>
      </c>
      <c r="C62" s="39" t="n">
        <v>30000000</v>
      </c>
      <c r="D62" s="42" t="n">
        <v>-29941500</v>
      </c>
      <c r="E62" s="40" t="n">
        <v>0</v>
      </c>
      <c r="F62" s="40" t="n">
        <v>0</v>
      </c>
      <c r="G62" s="40" t="n">
        <v>58500</v>
      </c>
      <c r="H62" s="40" t="n">
        <v>0</v>
      </c>
      <c r="I62" s="40" t="n">
        <v>0</v>
      </c>
      <c r="J62" s="40" t="n">
        <v>0</v>
      </c>
      <c r="K62" s="40" t="n">
        <v>0</v>
      </c>
      <c r="L62" s="40" t="n">
        <v>0</v>
      </c>
      <c r="M62" s="40" t="n">
        <v>0</v>
      </c>
      <c r="N62" s="40" t="n">
        <v>0</v>
      </c>
      <c r="O62" s="39" t="n">
        <v>0</v>
      </c>
      <c r="P62" s="39"/>
      <c r="Q62" s="40" t="n">
        <f aca="false">+SUM(E62:P62)</f>
        <v>58500</v>
      </c>
    </row>
    <row r="63" customFormat="false" ht="15" hidden="false" customHeight="false" outlineLevel="0" collapsed="false">
      <c r="B63" s="38" t="s">
        <v>59</v>
      </c>
      <c r="C63" s="39" t="n">
        <v>80000000</v>
      </c>
      <c r="D63" s="39" t="n">
        <v>121612037.4</v>
      </c>
      <c r="E63" s="39" t="n">
        <v>0</v>
      </c>
      <c r="F63" s="40" t="n">
        <v>0</v>
      </c>
      <c r="G63" s="40" t="n">
        <v>0</v>
      </c>
      <c r="H63" s="40" t="n">
        <v>2029013.72</v>
      </c>
      <c r="I63" s="40" t="n">
        <v>0</v>
      </c>
      <c r="J63" s="40" t="n">
        <v>0</v>
      </c>
      <c r="K63" s="40" t="n">
        <v>6022147.7</v>
      </c>
      <c r="L63" s="40" t="n">
        <v>0</v>
      </c>
      <c r="M63" s="39" t="n">
        <v>25443277.8</v>
      </c>
      <c r="N63" s="66" t="n">
        <v>56931893.34</v>
      </c>
      <c r="O63" s="39" t="n">
        <v>14805446.67</v>
      </c>
      <c r="P63" s="39"/>
      <c r="Q63" s="40" t="n">
        <f aca="false">+SUM(E63:P63)</f>
        <v>105231779.23</v>
      </c>
    </row>
    <row r="64" customFormat="false" ht="15" hidden="false" customHeight="false" outlineLevel="0" collapsed="false">
      <c r="B64" s="34" t="s">
        <v>60</v>
      </c>
      <c r="C64" s="35" t="n">
        <v>11125013810</v>
      </c>
      <c r="D64" s="35" t="n">
        <f aca="false">+SUM(D65:D68)</f>
        <v>4009239957.82</v>
      </c>
      <c r="E64" s="36" t="n">
        <f aca="false">+SUM(E65:E68)</f>
        <v>219386435.25</v>
      </c>
      <c r="F64" s="36" t="n">
        <f aca="false">+SUM(F65:F68)</f>
        <v>406752098.09</v>
      </c>
      <c r="G64" s="36" t="n">
        <f aca="false">+SUM(G65:G68)</f>
        <v>749003531.54</v>
      </c>
      <c r="H64" s="36" t="n">
        <f aca="false">+SUM(H65:H68)</f>
        <v>962814687.59</v>
      </c>
      <c r="I64" s="36" t="n">
        <f aca="false">+SUM(I65:I68)</f>
        <v>902184848.28</v>
      </c>
      <c r="J64" s="36" t="n">
        <f aca="false">+SUM(J65:J68)</f>
        <v>2053584482.52</v>
      </c>
      <c r="K64" s="36" t="n">
        <f aca="false">+SUM(K65:K68)</f>
        <v>2523525772.21</v>
      </c>
      <c r="L64" s="36" t="n">
        <f aca="false">+SUM(L65:L68)</f>
        <v>522337464.82</v>
      </c>
      <c r="M64" s="36" t="n">
        <f aca="false">+SUM(M65:M68)</f>
        <v>774783330.97</v>
      </c>
      <c r="N64" s="36" t="n">
        <f aca="false">+SUM(N65:N68)</f>
        <v>2313615867.02</v>
      </c>
      <c r="O64" s="36" t="n">
        <f aca="false">+SUM(O65:O68)</f>
        <v>2871170076.18</v>
      </c>
      <c r="P64" s="36" t="n">
        <f aca="false">+SUM(P65:P68)</f>
        <v>0</v>
      </c>
      <c r="Q64" s="36" t="n">
        <f aca="false">+SUM(E64:P64)</f>
        <v>14299158594.47</v>
      </c>
    </row>
    <row r="65" customFormat="false" ht="15" hidden="false" customHeight="false" outlineLevel="0" collapsed="false">
      <c r="B65" s="38" t="s">
        <v>61</v>
      </c>
      <c r="C65" s="39" t="n">
        <v>9390660798</v>
      </c>
      <c r="D65" s="39" t="n">
        <v>2367271047.59</v>
      </c>
      <c r="E65" s="40" t="n">
        <v>205686161.65</v>
      </c>
      <c r="F65" s="40" t="n">
        <v>406752098.09</v>
      </c>
      <c r="G65" s="40" t="n">
        <v>407560629.94</v>
      </c>
      <c r="H65" s="33" t="n">
        <v>874055969.99</v>
      </c>
      <c r="I65" s="40" t="n">
        <v>556593748.29</v>
      </c>
      <c r="J65" s="40" t="n">
        <v>1178768864.25</v>
      </c>
      <c r="K65" s="40" t="n">
        <v>2048414512.34</v>
      </c>
      <c r="L65" s="40" t="n">
        <v>433367136.09</v>
      </c>
      <c r="M65" s="39" t="n">
        <v>445113869.23</v>
      </c>
      <c r="N65" s="66" t="n">
        <v>1624501074.91</v>
      </c>
      <c r="O65" s="39" t="n">
        <v>2777646565.14</v>
      </c>
      <c r="P65" s="39"/>
      <c r="Q65" s="40" t="n">
        <f aca="false">+SUM(E65:P65)</f>
        <v>10958460629.92</v>
      </c>
      <c r="R65" s="33"/>
      <c r="S65" s="33"/>
    </row>
    <row r="66" customFormat="false" ht="15" hidden="false" customHeight="false" outlineLevel="0" collapsed="false">
      <c r="B66" s="38" t="s">
        <v>62</v>
      </c>
      <c r="C66" s="39" t="n">
        <v>1734353012</v>
      </c>
      <c r="D66" s="39" t="n">
        <v>1641968910.23</v>
      </c>
      <c r="E66" s="40" t="n">
        <v>13700273.6</v>
      </c>
      <c r="F66" s="40" t="n">
        <f aca="false">+VLOOKUP(B66,[1]RefCCPCuenta!$B$8:$E$43,4,FALSE())</f>
        <v>0</v>
      </c>
      <c r="G66" s="40" t="n">
        <v>341442901.6</v>
      </c>
      <c r="H66" s="40" t="n">
        <v>88758717.6</v>
      </c>
      <c r="I66" s="40" t="n">
        <v>345591099.99</v>
      </c>
      <c r="J66" s="40" t="n">
        <v>874815618.27</v>
      </c>
      <c r="K66" s="40" t="n">
        <v>475111259.87</v>
      </c>
      <c r="L66" s="40" t="n">
        <v>88970328.73</v>
      </c>
      <c r="M66" s="39" t="n">
        <v>329669461.74</v>
      </c>
      <c r="N66" s="66" t="n">
        <v>689114792.11</v>
      </c>
      <c r="O66" s="39" t="n">
        <v>93523511.04</v>
      </c>
      <c r="P66" s="39"/>
      <c r="Q66" s="40" t="n">
        <f aca="false">+SUM(E66:P66)</f>
        <v>3340697964.55</v>
      </c>
    </row>
    <row r="67" customFormat="false" ht="15" hidden="false" customHeight="false" outlineLevel="0" collapsed="false">
      <c r="B67" s="38" t="s">
        <v>121</v>
      </c>
      <c r="C67" s="39" t="n">
        <v>0</v>
      </c>
      <c r="D67" s="39" t="n">
        <v>0</v>
      </c>
      <c r="E67" s="39" t="n">
        <v>0</v>
      </c>
      <c r="F67" s="39" t="n">
        <v>0</v>
      </c>
      <c r="G67" s="40" t="n">
        <v>0</v>
      </c>
      <c r="H67" s="40" t="n">
        <v>0</v>
      </c>
      <c r="I67" s="40" t="n">
        <v>0</v>
      </c>
      <c r="J67" s="40" t="n">
        <v>0</v>
      </c>
      <c r="K67" s="40" t="n">
        <v>0</v>
      </c>
      <c r="L67" s="40" t="n">
        <v>0</v>
      </c>
      <c r="M67" s="40" t="n">
        <v>0</v>
      </c>
      <c r="N67" s="40" t="n">
        <v>0</v>
      </c>
      <c r="O67" s="40" t="n">
        <v>0</v>
      </c>
      <c r="P67" s="39"/>
      <c r="Q67" s="40" t="n">
        <f aca="false">+SUM(E67:P67)</f>
        <v>0</v>
      </c>
    </row>
    <row r="68" customFormat="false" ht="26.95" hidden="false" customHeight="false" outlineLevel="0" collapsed="false">
      <c r="B68" s="44" t="s">
        <v>122</v>
      </c>
      <c r="C68" s="39" t="n">
        <v>0</v>
      </c>
      <c r="D68" s="39" t="n">
        <v>0</v>
      </c>
      <c r="E68" s="39" t="n">
        <v>0</v>
      </c>
      <c r="F68" s="39" t="n">
        <v>0</v>
      </c>
      <c r="G68" s="40" t="n">
        <v>0</v>
      </c>
      <c r="H68" s="40" t="n">
        <v>0</v>
      </c>
      <c r="I68" s="40" t="n">
        <v>0</v>
      </c>
      <c r="J68" s="40" t="n">
        <v>0</v>
      </c>
      <c r="K68" s="40" t="n">
        <v>0</v>
      </c>
      <c r="L68" s="40" t="n">
        <v>0</v>
      </c>
      <c r="M68" s="40" t="n">
        <v>0</v>
      </c>
      <c r="N68" s="40" t="n">
        <v>0</v>
      </c>
      <c r="O68" s="40" t="n">
        <v>0</v>
      </c>
      <c r="P68" s="39"/>
      <c r="Q68" s="40" t="n">
        <f aca="false">+SUM(E68:P68)</f>
        <v>0</v>
      </c>
    </row>
    <row r="69" customFormat="false" ht="15" hidden="false" customHeight="false" outlineLevel="0" collapsed="false">
      <c r="B69" s="34" t="s">
        <v>123</v>
      </c>
      <c r="C69" s="35" t="n">
        <v>0</v>
      </c>
      <c r="D69" s="35" t="n">
        <v>0</v>
      </c>
      <c r="E69" s="36" t="n">
        <f aca="false">+SUM(E70:E74)</f>
        <v>0</v>
      </c>
      <c r="F69" s="36" t="n">
        <f aca="false">+SUM(F70:F74)</f>
        <v>0</v>
      </c>
      <c r="G69" s="36" t="n">
        <f aca="false">+SUM(G70:G74)</f>
        <v>0</v>
      </c>
      <c r="H69" s="36" t="n">
        <f aca="false">+SUM(H70:H74)</f>
        <v>0</v>
      </c>
      <c r="I69" s="36" t="n">
        <f aca="false">+SUM(I70:I74)</f>
        <v>0</v>
      </c>
      <c r="J69" s="36" t="n">
        <f aca="false">+SUM(J70:J74)</f>
        <v>0</v>
      </c>
      <c r="K69" s="36" t="n">
        <f aca="false">+SUM(K70:K74)</f>
        <v>0</v>
      </c>
      <c r="L69" s="36" t="n">
        <f aca="false">+SUM(L70:L74)</f>
        <v>0</v>
      </c>
      <c r="M69" s="36" t="n">
        <f aca="false">+SUM(M70:M74)</f>
        <v>0</v>
      </c>
      <c r="N69" s="36" t="n">
        <f aca="false">+SUM(N70:N74)</f>
        <v>0</v>
      </c>
      <c r="O69" s="36" t="n">
        <f aca="false">+SUM(O70:O74)</f>
        <v>0</v>
      </c>
      <c r="P69" s="36" t="n">
        <f aca="false">+SUM(P70:P74)</f>
        <v>0</v>
      </c>
      <c r="Q69" s="36" t="n">
        <f aca="false">+SUM(E69:P69)</f>
        <v>0</v>
      </c>
    </row>
    <row r="70" customFormat="false" ht="15" hidden="false" customHeight="false" outlineLevel="0" collapsed="false">
      <c r="B70" s="38" t="s">
        <v>124</v>
      </c>
      <c r="C70" s="39" t="n">
        <v>0</v>
      </c>
      <c r="D70" s="39" t="n">
        <v>0</v>
      </c>
      <c r="E70" s="39" t="n">
        <v>0</v>
      </c>
      <c r="F70" s="39" t="n">
        <v>0</v>
      </c>
      <c r="G70" s="40" t="n">
        <v>0</v>
      </c>
      <c r="H70" s="40" t="n">
        <v>0</v>
      </c>
      <c r="I70" s="40" t="n">
        <v>0</v>
      </c>
      <c r="J70" s="40" t="n">
        <v>0</v>
      </c>
      <c r="K70" s="40" t="n">
        <v>0</v>
      </c>
      <c r="L70" s="40" t="n">
        <v>0</v>
      </c>
      <c r="M70" s="40" t="n">
        <v>0</v>
      </c>
      <c r="N70" s="40" t="n">
        <v>0</v>
      </c>
      <c r="O70" s="40" t="n">
        <v>0</v>
      </c>
      <c r="P70" s="39"/>
      <c r="Q70" s="40" t="n">
        <f aca="false">+SUM(E70:P70)</f>
        <v>0</v>
      </c>
    </row>
    <row r="71" customFormat="false" ht="15" hidden="false" customHeight="false" outlineLevel="0" collapsed="false">
      <c r="B71" s="38" t="s">
        <v>125</v>
      </c>
      <c r="C71" s="39" t="n">
        <v>0</v>
      </c>
      <c r="D71" s="39" t="n">
        <v>0</v>
      </c>
      <c r="E71" s="39" t="n">
        <v>0</v>
      </c>
      <c r="F71" s="39" t="n">
        <v>0</v>
      </c>
      <c r="G71" s="40" t="n">
        <v>0</v>
      </c>
      <c r="H71" s="40" t="n">
        <v>0</v>
      </c>
      <c r="I71" s="40" t="n">
        <v>0</v>
      </c>
      <c r="J71" s="40" t="n">
        <v>0</v>
      </c>
      <c r="K71" s="40" t="n">
        <v>0</v>
      </c>
      <c r="L71" s="40" t="n">
        <v>0</v>
      </c>
      <c r="M71" s="40" t="n">
        <v>0</v>
      </c>
      <c r="N71" s="40" t="n">
        <v>0</v>
      </c>
      <c r="O71" s="40" t="n">
        <v>0</v>
      </c>
      <c r="P71" s="39"/>
      <c r="Q71" s="40" t="n">
        <f aca="false">+SUM(E71:P71)</f>
        <v>0</v>
      </c>
    </row>
    <row r="72" customFormat="false" ht="15" hidden="false" customHeight="false" outlineLevel="0" collapsed="false">
      <c r="B72" s="38" t="s">
        <v>126</v>
      </c>
      <c r="C72" s="39" t="n">
        <v>0</v>
      </c>
      <c r="D72" s="39" t="n">
        <v>0</v>
      </c>
      <c r="E72" s="39" t="n">
        <v>0</v>
      </c>
      <c r="F72" s="39" t="n">
        <v>0</v>
      </c>
      <c r="G72" s="40" t="n">
        <v>0</v>
      </c>
      <c r="H72" s="40" t="n">
        <v>0</v>
      </c>
      <c r="I72" s="40" t="n">
        <v>0</v>
      </c>
      <c r="J72" s="40" t="n">
        <v>0</v>
      </c>
      <c r="K72" s="40" t="n">
        <v>0</v>
      </c>
      <c r="L72" s="40" t="n">
        <v>0</v>
      </c>
      <c r="M72" s="40" t="n">
        <v>0</v>
      </c>
      <c r="N72" s="40" t="n">
        <v>0</v>
      </c>
      <c r="O72" s="40" t="n">
        <v>0</v>
      </c>
      <c r="P72" s="39"/>
      <c r="Q72" s="40" t="n">
        <f aca="false">+SUM(E72:P72)</f>
        <v>0</v>
      </c>
    </row>
    <row r="73" customFormat="false" ht="15" hidden="false" customHeight="false" outlineLevel="0" collapsed="false">
      <c r="B73" s="38" t="s">
        <v>69</v>
      </c>
      <c r="C73" s="39" t="n">
        <v>0</v>
      </c>
      <c r="D73" s="39" t="n">
        <v>0</v>
      </c>
      <c r="E73" s="39" t="n">
        <v>0</v>
      </c>
      <c r="F73" s="39" t="n">
        <v>0</v>
      </c>
      <c r="G73" s="40" t="n">
        <v>0</v>
      </c>
      <c r="H73" s="40" t="n">
        <v>0</v>
      </c>
      <c r="I73" s="40" t="n">
        <v>0</v>
      </c>
      <c r="J73" s="40" t="n">
        <v>0</v>
      </c>
      <c r="K73" s="40" t="n">
        <v>0</v>
      </c>
      <c r="L73" s="40" t="n">
        <v>0</v>
      </c>
      <c r="M73" s="40" t="n">
        <v>0</v>
      </c>
      <c r="N73" s="40" t="n">
        <v>0</v>
      </c>
      <c r="O73" s="40" t="n">
        <v>0</v>
      </c>
      <c r="P73" s="39"/>
      <c r="Q73" s="40" t="n">
        <f aca="false">+SUM(E73:P73)</f>
        <v>0</v>
      </c>
    </row>
    <row r="74" customFormat="false" ht="15" hidden="false" customHeight="false" outlineLevel="0" collapsed="false">
      <c r="B74" s="38" t="s">
        <v>127</v>
      </c>
      <c r="C74" s="39" t="n">
        <v>0</v>
      </c>
      <c r="D74" s="39" t="n">
        <v>0</v>
      </c>
      <c r="E74" s="39" t="n">
        <v>0</v>
      </c>
      <c r="F74" s="39" t="n">
        <v>0</v>
      </c>
      <c r="G74" s="40" t="n">
        <v>0</v>
      </c>
      <c r="H74" s="40" t="n">
        <v>0</v>
      </c>
      <c r="I74" s="40" t="n">
        <v>0</v>
      </c>
      <c r="J74" s="40" t="n">
        <v>0</v>
      </c>
      <c r="K74" s="40" t="n">
        <v>0</v>
      </c>
      <c r="L74" s="40" t="n">
        <v>0</v>
      </c>
      <c r="M74" s="40" t="n">
        <v>0</v>
      </c>
      <c r="N74" s="40" t="n">
        <v>0</v>
      </c>
      <c r="O74" s="40" t="n">
        <v>0</v>
      </c>
      <c r="P74" s="39"/>
      <c r="Q74" s="40" t="n">
        <f aca="false">+SUM(E74:P74)</f>
        <v>0</v>
      </c>
    </row>
    <row r="75" customFormat="false" ht="15" hidden="false" customHeight="false" outlineLevel="0" collapsed="false">
      <c r="B75" s="34" t="s">
        <v>71</v>
      </c>
      <c r="C75" s="35" t="n">
        <v>0</v>
      </c>
      <c r="D75" s="35" t="n">
        <v>0</v>
      </c>
      <c r="E75" s="35" t="n">
        <v>0</v>
      </c>
      <c r="F75" s="35" t="n">
        <v>0</v>
      </c>
      <c r="G75" s="35" t="n">
        <v>0</v>
      </c>
      <c r="H75" s="35" t="n">
        <v>0</v>
      </c>
      <c r="I75" s="35" t="n">
        <v>0</v>
      </c>
      <c r="J75" s="35" t="n">
        <v>0</v>
      </c>
      <c r="K75" s="35" t="n">
        <v>0</v>
      </c>
      <c r="L75" s="35" t="n">
        <v>0</v>
      </c>
      <c r="M75" s="35" t="n">
        <v>0</v>
      </c>
      <c r="N75" s="35" t="n">
        <v>0</v>
      </c>
      <c r="O75" s="35" t="n">
        <v>0</v>
      </c>
      <c r="P75" s="35" t="n">
        <v>0</v>
      </c>
      <c r="Q75" s="36" t="n">
        <f aca="false">+SUM(E75:P75)</f>
        <v>0</v>
      </c>
    </row>
    <row r="76" customFormat="false" ht="15" hidden="false" customHeight="false" outlineLevel="0" collapsed="false">
      <c r="B76" s="38" t="s">
        <v>128</v>
      </c>
      <c r="C76" s="39" t="n">
        <v>0</v>
      </c>
      <c r="D76" s="39" t="n">
        <v>0</v>
      </c>
      <c r="E76" s="39" t="n">
        <v>0</v>
      </c>
      <c r="F76" s="39" t="n">
        <v>0</v>
      </c>
      <c r="G76" s="40" t="n">
        <v>0</v>
      </c>
      <c r="H76" s="40" t="n">
        <v>0</v>
      </c>
      <c r="I76" s="40" t="n">
        <v>0</v>
      </c>
      <c r="J76" s="40" t="n">
        <v>0</v>
      </c>
      <c r="K76" s="40" t="n">
        <v>0</v>
      </c>
      <c r="L76" s="40" t="n">
        <v>0</v>
      </c>
      <c r="M76" s="40" t="n">
        <v>0</v>
      </c>
      <c r="N76" s="40" t="n">
        <v>0</v>
      </c>
      <c r="O76" s="40" t="n">
        <v>0</v>
      </c>
      <c r="P76" s="39"/>
      <c r="Q76" s="40" t="n">
        <f aca="false">+SUM(E76:P76)</f>
        <v>0</v>
      </c>
    </row>
    <row r="77" customFormat="false" ht="15" hidden="false" customHeight="false" outlineLevel="0" collapsed="false">
      <c r="B77" s="38" t="s">
        <v>129</v>
      </c>
      <c r="C77" s="39" t="n">
        <v>0</v>
      </c>
      <c r="D77" s="39" t="n">
        <v>0</v>
      </c>
      <c r="E77" s="39" t="n">
        <v>0</v>
      </c>
      <c r="F77" s="39" t="n">
        <v>0</v>
      </c>
      <c r="G77" s="40" t="n">
        <v>0</v>
      </c>
      <c r="H77" s="40" t="n">
        <v>0</v>
      </c>
      <c r="I77" s="40" t="n">
        <v>0</v>
      </c>
      <c r="J77" s="40" t="n">
        <v>0</v>
      </c>
      <c r="K77" s="40" t="n">
        <v>0</v>
      </c>
      <c r="L77" s="40" t="n">
        <v>0</v>
      </c>
      <c r="M77" s="40" t="n">
        <v>0</v>
      </c>
      <c r="N77" s="40" t="n">
        <v>0</v>
      </c>
      <c r="O77" s="40" t="n">
        <v>0</v>
      </c>
      <c r="P77" s="39"/>
      <c r="Q77" s="40" t="n">
        <f aca="false">+SUM(E77:P77)</f>
        <v>0</v>
      </c>
    </row>
    <row r="78" customFormat="false" ht="15" hidden="false" customHeight="false" outlineLevel="0" collapsed="false">
      <c r="B78" s="38" t="s">
        <v>74</v>
      </c>
      <c r="C78" s="39" t="n">
        <v>0</v>
      </c>
      <c r="D78" s="39" t="n">
        <v>0</v>
      </c>
      <c r="E78" s="39" t="n">
        <v>0</v>
      </c>
      <c r="F78" s="39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0</v>
      </c>
      <c r="L78" s="40" t="n">
        <v>0</v>
      </c>
      <c r="M78" s="40" t="n">
        <v>0</v>
      </c>
      <c r="N78" s="40" t="n">
        <v>0</v>
      </c>
      <c r="O78" s="40" t="n">
        <v>0</v>
      </c>
      <c r="P78" s="39"/>
      <c r="Q78" s="40" t="n">
        <f aca="false">+SUM(E78:P78)</f>
        <v>0</v>
      </c>
    </row>
    <row r="79" customFormat="false" ht="15" hidden="false" customHeight="false" outlineLevel="0" collapsed="false">
      <c r="B79" s="38" t="s">
        <v>130</v>
      </c>
      <c r="C79" s="39" t="n">
        <v>0</v>
      </c>
      <c r="D79" s="39" t="n">
        <v>0</v>
      </c>
      <c r="E79" s="39" t="n">
        <v>0</v>
      </c>
      <c r="F79" s="39" t="n">
        <v>0</v>
      </c>
      <c r="G79" s="40" t="n">
        <v>0</v>
      </c>
      <c r="H79" s="40" t="n">
        <v>0</v>
      </c>
      <c r="I79" s="40" t="n">
        <v>0</v>
      </c>
      <c r="J79" s="40" t="n">
        <v>0</v>
      </c>
      <c r="K79" s="40" t="n">
        <v>0</v>
      </c>
      <c r="L79" s="40" t="n">
        <v>0</v>
      </c>
      <c r="M79" s="40" t="n">
        <v>0</v>
      </c>
      <c r="N79" s="40" t="n">
        <v>0</v>
      </c>
      <c r="O79" s="40" t="n">
        <v>0</v>
      </c>
      <c r="P79" s="39"/>
      <c r="Q79" s="40" t="n">
        <f aca="false">+SUM(E79:P79)</f>
        <v>0</v>
      </c>
    </row>
    <row r="80" customFormat="false" ht="26.95" hidden="false" customHeight="false" outlineLevel="0" collapsed="false">
      <c r="B80" s="44" t="s">
        <v>131</v>
      </c>
      <c r="C80" s="39" t="n">
        <v>0</v>
      </c>
      <c r="D80" s="39" t="n">
        <v>0</v>
      </c>
      <c r="E80" s="39" t="n">
        <v>0</v>
      </c>
      <c r="F80" s="39" t="n">
        <v>0</v>
      </c>
      <c r="G80" s="40" t="n">
        <v>0</v>
      </c>
      <c r="H80" s="40" t="n">
        <v>0</v>
      </c>
      <c r="I80" s="40" t="n">
        <v>0</v>
      </c>
      <c r="J80" s="40" t="n">
        <v>0</v>
      </c>
      <c r="K80" s="40" t="n">
        <v>0</v>
      </c>
      <c r="L80" s="40" t="n">
        <v>0</v>
      </c>
      <c r="M80" s="40" t="n">
        <v>0</v>
      </c>
      <c r="N80" s="40" t="n">
        <v>0</v>
      </c>
      <c r="O80" s="40" t="n">
        <v>0</v>
      </c>
      <c r="P80" s="39"/>
      <c r="Q80" s="40" t="n">
        <f aca="false">+SUM(E80:P80)</f>
        <v>0</v>
      </c>
    </row>
    <row r="81" customFormat="false" ht="15" hidden="false" customHeight="false" outlineLevel="0" collapsed="false">
      <c r="B81" s="29" t="s">
        <v>132</v>
      </c>
      <c r="C81" s="30" t="n">
        <v>0</v>
      </c>
      <c r="D81" s="30" t="n">
        <v>0</v>
      </c>
      <c r="E81" s="32" t="n">
        <f aca="false">+E82+E85+E88</f>
        <v>0</v>
      </c>
      <c r="F81" s="32" t="n">
        <f aca="false">+F82+F85+F88</f>
        <v>0</v>
      </c>
      <c r="G81" s="32" t="n">
        <f aca="false">+G82+G85+G88</f>
        <v>0</v>
      </c>
      <c r="H81" s="32" t="n">
        <f aca="false">+H82+H85+H88</f>
        <v>0</v>
      </c>
      <c r="I81" s="32" t="n">
        <f aca="false">+I82+I85+I88</f>
        <v>0</v>
      </c>
      <c r="J81" s="32" t="n">
        <f aca="false">+J82+J85+J88</f>
        <v>0</v>
      </c>
      <c r="K81" s="32" t="n">
        <f aca="false">+K82+K85+K88</f>
        <v>0</v>
      </c>
      <c r="L81" s="32" t="n">
        <f aca="false">+L82+L85+L88</f>
        <v>0</v>
      </c>
      <c r="M81" s="32" t="n">
        <f aca="false">+M82+M85+M88</f>
        <v>0</v>
      </c>
      <c r="N81" s="32" t="n">
        <f aca="false">+N82+N85+N88</f>
        <v>0</v>
      </c>
      <c r="O81" s="32" t="n">
        <f aca="false">+O82+O85+O88</f>
        <v>0</v>
      </c>
      <c r="P81" s="32" t="n">
        <f aca="false">+P82+P85+P88</f>
        <v>0</v>
      </c>
      <c r="Q81" s="32" t="n">
        <f aca="false">+SUM(E81:P81)</f>
        <v>0</v>
      </c>
    </row>
    <row r="82" customFormat="false" ht="15" hidden="false" customHeight="false" outlineLevel="0" collapsed="false">
      <c r="B82" s="34" t="s">
        <v>78</v>
      </c>
      <c r="C82" s="35" t="n">
        <v>0</v>
      </c>
      <c r="D82" s="35" t="n">
        <v>0</v>
      </c>
      <c r="E82" s="36" t="n">
        <f aca="false">+SUM(E83:E84)</f>
        <v>0</v>
      </c>
      <c r="F82" s="36" t="n">
        <f aca="false">+SUM(F83:F84)</f>
        <v>0</v>
      </c>
      <c r="G82" s="36" t="n">
        <f aca="false">+SUM(G83:G84)</f>
        <v>0</v>
      </c>
      <c r="H82" s="36" t="n">
        <f aca="false">+SUM(H83:H84)</f>
        <v>0</v>
      </c>
      <c r="I82" s="36" t="n">
        <f aca="false">+SUM(I83:I84)</f>
        <v>0</v>
      </c>
      <c r="J82" s="36" t="n">
        <f aca="false">+SUM(J83:J84)</f>
        <v>0</v>
      </c>
      <c r="K82" s="36" t="n">
        <f aca="false">+SUM(K83:K84)</f>
        <v>0</v>
      </c>
      <c r="L82" s="36" t="n">
        <f aca="false">+SUM(L83:L84)</f>
        <v>0</v>
      </c>
      <c r="M82" s="36" t="n">
        <f aca="false">+SUM(M83:M84)</f>
        <v>0</v>
      </c>
      <c r="N82" s="36" t="n">
        <f aca="false">+SUM(N83:N84)</f>
        <v>0</v>
      </c>
      <c r="O82" s="36" t="n">
        <f aca="false">+SUM(O83:O84)</f>
        <v>0</v>
      </c>
      <c r="P82" s="36" t="n">
        <f aca="false">+SUM(P83:P84)</f>
        <v>0</v>
      </c>
      <c r="Q82" s="36" t="n">
        <f aca="false">+SUM(E82:P82)</f>
        <v>0</v>
      </c>
    </row>
    <row r="83" customFormat="false" ht="15" hidden="false" customHeight="false" outlineLevel="0" collapsed="false">
      <c r="B83" s="38" t="s">
        <v>79</v>
      </c>
      <c r="C83" s="39" t="n">
        <v>0</v>
      </c>
      <c r="D83" s="39" t="n">
        <v>0</v>
      </c>
      <c r="E83" s="39" t="n">
        <v>0</v>
      </c>
      <c r="F83" s="39" t="n">
        <v>0</v>
      </c>
      <c r="G83" s="40" t="n">
        <v>0</v>
      </c>
      <c r="H83" s="40" t="n">
        <v>0</v>
      </c>
      <c r="I83" s="40" t="n">
        <v>0</v>
      </c>
      <c r="J83" s="40" t="n">
        <v>0</v>
      </c>
      <c r="K83" s="40" t="n">
        <v>0</v>
      </c>
      <c r="L83" s="40" t="n">
        <v>0</v>
      </c>
      <c r="M83" s="40" t="n">
        <v>0</v>
      </c>
      <c r="N83" s="40" t="n">
        <v>0</v>
      </c>
      <c r="O83" s="40" t="n">
        <v>0</v>
      </c>
      <c r="P83" s="39"/>
      <c r="Q83" s="40" t="n">
        <f aca="false">+SUM(E83:P83)</f>
        <v>0</v>
      </c>
    </row>
    <row r="84" customFormat="false" ht="15" hidden="false" customHeight="false" outlineLevel="0" collapsed="false">
      <c r="B84" s="38" t="s">
        <v>80</v>
      </c>
      <c r="C84" s="39" t="n">
        <v>0</v>
      </c>
      <c r="D84" s="39" t="n">
        <v>0</v>
      </c>
      <c r="E84" s="39" t="n">
        <v>0</v>
      </c>
      <c r="F84" s="39" t="n">
        <v>0</v>
      </c>
      <c r="G84" s="40" t="n">
        <v>0</v>
      </c>
      <c r="H84" s="40" t="n">
        <v>0</v>
      </c>
      <c r="I84" s="40" t="n">
        <v>0</v>
      </c>
      <c r="J84" s="40" t="n">
        <v>0</v>
      </c>
      <c r="K84" s="40" t="n">
        <v>0</v>
      </c>
      <c r="L84" s="40" t="n">
        <v>0</v>
      </c>
      <c r="M84" s="40" t="n">
        <v>0</v>
      </c>
      <c r="N84" s="40" t="n">
        <v>0</v>
      </c>
      <c r="O84" s="40" t="n">
        <v>0</v>
      </c>
      <c r="P84" s="39"/>
      <c r="Q84" s="40" t="n">
        <f aca="false">+SUM(E84:P84)</f>
        <v>0</v>
      </c>
    </row>
    <row r="85" customFormat="false" ht="15" hidden="false" customHeight="false" outlineLevel="0" collapsed="false">
      <c r="B85" s="34" t="s">
        <v>81</v>
      </c>
      <c r="C85" s="35" t="n">
        <v>0</v>
      </c>
      <c r="D85" s="35" t="n">
        <v>0</v>
      </c>
      <c r="E85" s="36" t="n">
        <f aca="false">+SUM(E86:E87)</f>
        <v>0</v>
      </c>
      <c r="F85" s="36" t="n">
        <f aca="false">+SUM(F86:F87)</f>
        <v>0</v>
      </c>
      <c r="G85" s="36" t="n">
        <f aca="false">+SUM(G86:G87)</f>
        <v>0</v>
      </c>
      <c r="H85" s="36" t="n">
        <f aca="false">+SUM(H86:H87)</f>
        <v>0</v>
      </c>
      <c r="I85" s="36" t="n">
        <f aca="false">+SUM(I86:I87)</f>
        <v>0</v>
      </c>
      <c r="J85" s="36" t="n">
        <f aca="false">+SUM(J86:J87)</f>
        <v>0</v>
      </c>
      <c r="K85" s="36" t="n">
        <f aca="false">+SUM(K86:K87)</f>
        <v>0</v>
      </c>
      <c r="L85" s="36" t="n">
        <f aca="false">+SUM(L86:L87)</f>
        <v>0</v>
      </c>
      <c r="M85" s="35"/>
      <c r="N85" s="34"/>
      <c r="O85" s="35"/>
      <c r="P85" s="35"/>
      <c r="Q85" s="36" t="n">
        <f aca="false">+SUM(E85:P85)</f>
        <v>0</v>
      </c>
    </row>
    <row r="86" customFormat="false" ht="15" hidden="false" customHeight="false" outlineLevel="0" collapsed="false">
      <c r="B86" s="38" t="s">
        <v>82</v>
      </c>
      <c r="C86" s="39" t="n">
        <v>0</v>
      </c>
      <c r="D86" s="39" t="n">
        <v>0</v>
      </c>
      <c r="E86" s="39" t="n">
        <v>0</v>
      </c>
      <c r="F86" s="39" t="n">
        <v>0</v>
      </c>
      <c r="G86" s="40" t="n">
        <v>0</v>
      </c>
      <c r="H86" s="40" t="n">
        <v>0</v>
      </c>
      <c r="I86" s="40" t="n">
        <v>0</v>
      </c>
      <c r="J86" s="40" t="n">
        <v>0</v>
      </c>
      <c r="K86" s="40" t="n">
        <v>0</v>
      </c>
      <c r="L86" s="40" t="n">
        <v>0</v>
      </c>
      <c r="M86" s="40" t="n">
        <v>0</v>
      </c>
      <c r="N86" s="40" t="n">
        <v>0</v>
      </c>
      <c r="O86" s="40" t="n">
        <v>0</v>
      </c>
      <c r="P86" s="39"/>
      <c r="Q86" s="40" t="n">
        <f aca="false">+SUM(E86:P86)</f>
        <v>0</v>
      </c>
    </row>
    <row r="87" customFormat="false" ht="15" hidden="false" customHeight="true" outlineLevel="0" collapsed="false">
      <c r="B87" s="38" t="s">
        <v>133</v>
      </c>
      <c r="C87" s="39" t="n">
        <v>0</v>
      </c>
      <c r="D87" s="39" t="n">
        <v>0</v>
      </c>
      <c r="E87" s="39" t="n">
        <v>0</v>
      </c>
      <c r="F87" s="39" t="n">
        <v>0</v>
      </c>
      <c r="G87" s="40" t="n">
        <v>0</v>
      </c>
      <c r="H87" s="40" t="n">
        <v>0</v>
      </c>
      <c r="I87" s="40" t="n">
        <v>0</v>
      </c>
      <c r="J87" s="40" t="n">
        <v>0</v>
      </c>
      <c r="K87" s="40" t="n">
        <v>0</v>
      </c>
      <c r="L87" s="40" t="n">
        <v>0</v>
      </c>
      <c r="M87" s="40" t="n">
        <v>0</v>
      </c>
      <c r="N87" s="40" t="n">
        <v>0</v>
      </c>
      <c r="O87" s="40" t="n">
        <v>0</v>
      </c>
      <c r="P87" s="39"/>
      <c r="Q87" s="40" t="n">
        <f aca="false">+SUM(E87:P87)</f>
        <v>0</v>
      </c>
    </row>
    <row r="88" customFormat="false" ht="15" hidden="false" customHeight="false" outlineLevel="0" collapsed="false">
      <c r="B88" s="34" t="s">
        <v>84</v>
      </c>
      <c r="C88" s="35" t="n">
        <v>0</v>
      </c>
      <c r="D88" s="35" t="n">
        <v>0</v>
      </c>
      <c r="E88" s="45" t="n">
        <f aca="false">+SUM(E89)</f>
        <v>0</v>
      </c>
      <c r="F88" s="45" t="n">
        <f aca="false">+SUM(F89)</f>
        <v>0</v>
      </c>
      <c r="G88" s="45" t="n">
        <f aca="false">+SUM(G89)</f>
        <v>0</v>
      </c>
      <c r="H88" s="45" t="n">
        <f aca="false">+SUM(H89)</f>
        <v>0</v>
      </c>
      <c r="I88" s="45" t="n">
        <f aca="false">+SUM(I89)</f>
        <v>0</v>
      </c>
      <c r="J88" s="45" t="n">
        <f aca="false">+SUM(J89)</f>
        <v>0</v>
      </c>
      <c r="K88" s="45" t="n">
        <f aca="false">+SUM(K89)</f>
        <v>0</v>
      </c>
      <c r="L88" s="45" t="n">
        <f aca="false">+SUM(L89)</f>
        <v>0</v>
      </c>
      <c r="M88" s="35"/>
      <c r="N88" s="34"/>
      <c r="O88" s="35"/>
      <c r="P88" s="35"/>
      <c r="Q88" s="36" t="n">
        <f aca="false">+SUM(E88:P88)</f>
        <v>0</v>
      </c>
    </row>
    <row r="89" customFormat="false" ht="15" hidden="false" customHeight="false" outlineLevel="0" collapsed="false">
      <c r="B89" s="38" t="s">
        <v>134</v>
      </c>
      <c r="C89" s="39" t="n">
        <v>0</v>
      </c>
      <c r="D89" s="39" t="n">
        <v>0</v>
      </c>
      <c r="E89" s="39" t="n">
        <v>0</v>
      </c>
      <c r="F89" s="39" t="n">
        <v>0</v>
      </c>
      <c r="G89" s="40" t="n">
        <v>0</v>
      </c>
      <c r="H89" s="38"/>
      <c r="I89" s="39"/>
      <c r="J89" s="39"/>
      <c r="K89" s="38"/>
      <c r="L89" s="39"/>
      <c r="M89" s="39"/>
      <c r="N89" s="38"/>
      <c r="O89" s="39"/>
      <c r="P89" s="39"/>
      <c r="Q89" s="40" t="n">
        <f aca="false">+SUM(E89:P89)</f>
        <v>0</v>
      </c>
    </row>
    <row r="90" customFormat="false" ht="15" hidden="false" customHeight="false" outlineLevel="0" collapsed="false">
      <c r="B90" s="46" t="s">
        <v>86</v>
      </c>
      <c r="C90" s="47" t="n">
        <f aca="false">+SUM(C11+C17+C27+C37+C46+C54+C64)</f>
        <v>17535521617</v>
      </c>
      <c r="D90" s="47" t="n">
        <f aca="false">+SUM(D11+D17+D27+D37+D46+D54+D64)</f>
        <v>4915000000</v>
      </c>
      <c r="E90" s="49" t="n">
        <f aca="false">+E10</f>
        <v>590359800.67</v>
      </c>
      <c r="F90" s="50" t="n">
        <f aca="false">+F10</f>
        <v>1029821870.95</v>
      </c>
      <c r="G90" s="50" t="n">
        <f aca="false">+G10</f>
        <v>1105856558.37</v>
      </c>
      <c r="H90" s="49" t="n">
        <f aca="false">+H10</f>
        <v>1232172314.09</v>
      </c>
      <c r="I90" s="50" t="n">
        <f aca="false">+I10</f>
        <v>1648998214.48</v>
      </c>
      <c r="J90" s="50" t="n">
        <f aca="false">+J10</f>
        <v>2924628766.17</v>
      </c>
      <c r="K90" s="49" t="n">
        <f aca="false">+K10</f>
        <v>3014143627.08</v>
      </c>
      <c r="L90" s="50" t="n">
        <f aca="false">+L10</f>
        <v>865324614.48</v>
      </c>
      <c r="M90" s="50" t="n">
        <f aca="false">+M10</f>
        <v>1251145028.48</v>
      </c>
      <c r="N90" s="49" t="n">
        <f aca="false">+N10</f>
        <v>2710266556.21</v>
      </c>
      <c r="O90" s="50" t="n">
        <f aca="false">+O10</f>
        <v>3722280610.55</v>
      </c>
      <c r="P90" s="50" t="n">
        <f aca="false">+P10</f>
        <v>0</v>
      </c>
      <c r="Q90" s="49" t="n">
        <f aca="false">SUM(E90:P90)</f>
        <v>20094997961.53</v>
      </c>
    </row>
    <row r="91" customFormat="false" ht="8.25" hidden="false" customHeight="true" outlineLevel="0" collapsed="false"/>
    <row r="92" customFormat="false" ht="15" hidden="false" customHeight="false" outlineLevel="0" collapsed="false">
      <c r="B92" s="61" t="s">
        <v>87</v>
      </c>
    </row>
    <row r="93" customFormat="false" ht="15" hidden="false" customHeight="false" outlineLevel="0" collapsed="false">
      <c r="B93" s="62" t="s">
        <v>88</v>
      </c>
    </row>
    <row r="94" customFormat="false" ht="26.95" hidden="false" customHeight="false" outlineLevel="0" collapsed="false">
      <c r="B94" s="63" t="s">
        <v>89</v>
      </c>
    </row>
    <row r="95" customFormat="false" ht="15" hidden="false" customHeight="true" outlineLevel="0" collapsed="false">
      <c r="B95" s="64" t="s">
        <v>90</v>
      </c>
    </row>
    <row r="96" customFormat="false" ht="15" hidden="false" customHeight="false" outlineLevel="0" collapsed="false">
      <c r="B96" s="64"/>
    </row>
    <row r="101" customFormat="false" ht="11.25" hidden="false" customHeight="true" outlineLevel="0" collapsed="false"/>
  </sheetData>
  <mergeCells count="7">
    <mergeCell ref="B3:Q3"/>
    <mergeCell ref="B4:Q4"/>
    <mergeCell ref="B5:Q5"/>
    <mergeCell ref="B6:Q6"/>
    <mergeCell ref="B7:Q7"/>
    <mergeCell ref="B8:C8"/>
    <mergeCell ref="B95:B96"/>
  </mergeCells>
  <printOptions headings="false" gridLines="false" gridLinesSet="true" horizontalCentered="true" verticalCentered="false"/>
  <pageMargins left="0.708333333333333" right="0.708333333333333" top="0.354166666666667" bottom="1.45694444444444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100" man="true" max="16383" min="0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101"/>
  <sheetViews>
    <sheetView showFormulas="false" showGridLines="fals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B5" activeCellId="0" sqref="B5"/>
    </sheetView>
  </sheetViews>
  <sheetFormatPr defaultColWidth="10.5625" defaultRowHeight="15" customHeight="fals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102.29"/>
    <col collapsed="false" customWidth="true" hidden="false" outlineLevel="0" max="3" min="3" style="1" width="31.14"/>
    <col collapsed="false" customWidth="true" hidden="false" outlineLevel="0" max="4" min="4" style="1" width="30.14"/>
    <col collapsed="false" customWidth="true" hidden="false" outlineLevel="0" max="5" min="5" style="1" width="21.71"/>
    <col collapsed="false" customWidth="true" hidden="false" outlineLevel="0" max="8" min="6" style="1" width="23.14"/>
    <col collapsed="false" customWidth="true" hidden="false" outlineLevel="0" max="10" min="9" style="1" width="23.57"/>
    <col collapsed="false" customWidth="true" hidden="false" outlineLevel="0" max="11" min="11" style="1" width="24"/>
    <col collapsed="false" customWidth="true" hidden="false" outlineLevel="0" max="12" min="12" style="1" width="21.71"/>
    <col collapsed="false" customWidth="true" hidden="false" outlineLevel="0" max="13" min="13" style="1" width="23.57"/>
    <col collapsed="false" customWidth="true" hidden="false" outlineLevel="0" max="14" min="14" style="1" width="23.14"/>
    <col collapsed="false" customWidth="true" hidden="false" outlineLevel="0" max="16" min="15" style="1" width="23.57"/>
    <col collapsed="false" customWidth="true" hidden="false" outlineLevel="0" max="17" min="17" style="1" width="25"/>
    <col collapsed="false" customWidth="true" hidden="false" outlineLevel="0" max="18" min="18" style="1" width="34.86"/>
    <col collapsed="false" customWidth="true" hidden="false" outlineLevel="0" max="19" min="19" style="1" width="19.14"/>
    <col collapsed="false" customWidth="true" hidden="false" outlineLevel="0" max="20" min="20" style="1" width="18.29"/>
    <col collapsed="false" customWidth="true" hidden="false" outlineLevel="0" max="21" min="21" style="1" width="19.14"/>
  </cols>
  <sheetData>
    <row r="1" customFormat="false" ht="15" hidden="false" customHeight="false" outlineLevel="0" collapsed="false">
      <c r="B1" s="17"/>
      <c r="C1" s="18"/>
      <c r="D1" s="17"/>
    </row>
    <row r="2" customFormat="false" ht="15" hidden="false" customHeight="false" outlineLevel="0" collapsed="false">
      <c r="B2" s="17"/>
      <c r="C2" s="18"/>
      <c r="D2" s="17"/>
    </row>
    <row r="3" customFormat="false" ht="22.05" hidden="false" customHeight="false" outlineLevel="0" collapsed="false">
      <c r="B3" s="19" t="s">
        <v>91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customFormat="false" ht="22.05" hidden="false" customHeight="false" outlineLevel="0" collapsed="false">
      <c r="B4" s="19" t="s">
        <v>92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customFormat="false" ht="24.45" hidden="false" customHeight="false" outlineLevel="0" collapsed="false">
      <c r="B5" s="58" t="n">
        <v>2025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customFormat="false" ht="24.45" hidden="false" customHeight="false" outlineLevel="0" collapsed="false">
      <c r="B6" s="58" t="s">
        <v>93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customFormat="false" ht="24.45" hidden="false" customHeight="false" outlineLevel="0" collapsed="false">
      <c r="B7" s="58" t="s">
        <v>94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customFormat="false" ht="15" hidden="false" customHeight="false" outlineLevel="0" collapsed="false">
      <c r="B8" s="23"/>
      <c r="C8" s="23"/>
      <c r="D8" s="33"/>
      <c r="E8" s="67"/>
    </row>
    <row r="9" customFormat="false" ht="17.35" hidden="false" customHeight="false" outlineLevel="0" collapsed="false">
      <c r="B9" s="24" t="s">
        <v>95</v>
      </c>
      <c r="C9" s="25" t="s">
        <v>96</v>
      </c>
      <c r="D9" s="26" t="s">
        <v>97</v>
      </c>
      <c r="E9" s="27" t="s">
        <v>98</v>
      </c>
      <c r="F9" s="27" t="s">
        <v>99</v>
      </c>
      <c r="G9" s="27" t="s">
        <v>100</v>
      </c>
      <c r="H9" s="27" t="s">
        <v>101</v>
      </c>
      <c r="I9" s="27" t="s">
        <v>102</v>
      </c>
      <c r="J9" s="27" t="s">
        <v>103</v>
      </c>
      <c r="K9" s="27" t="s">
        <v>104</v>
      </c>
      <c r="L9" s="27" t="s">
        <v>105</v>
      </c>
      <c r="M9" s="27" t="s">
        <v>106</v>
      </c>
      <c r="N9" s="27" t="s">
        <v>107</v>
      </c>
      <c r="O9" s="27" t="s">
        <v>108</v>
      </c>
      <c r="P9" s="27" t="s">
        <v>109</v>
      </c>
      <c r="Q9" s="28" t="s">
        <v>110</v>
      </c>
    </row>
    <row r="10" customFormat="false" ht="15" hidden="false" customHeight="false" outlineLevel="0" collapsed="false">
      <c r="B10" s="29" t="s">
        <v>111</v>
      </c>
      <c r="C10" s="30"/>
      <c r="D10" s="32" t="n">
        <f aca="false">+D11+D17+D27+D37+D46+D54+D64+D69+D75+D82+D85+D88</f>
        <v>8583457099.52</v>
      </c>
      <c r="E10" s="32" t="n">
        <f aca="false">+E11+E17+E27+E37+E46+E54+E64+E69+E75+E82+E85+E88</f>
        <v>590359800.67</v>
      </c>
      <c r="F10" s="32" t="n">
        <f aca="false">+F11+F17+F27+F37+F46+F54+F64+F69+F75+F82+F85+F88</f>
        <v>1029821870.95</v>
      </c>
      <c r="G10" s="32" t="n">
        <f aca="false">+G11+G17+G27+G37+G46+G54+G64+G69+G75+G82+G85+G88</f>
        <v>1105856558.37</v>
      </c>
      <c r="H10" s="32" t="n">
        <f aca="false">+H11+H17+H27+H37+H46+H54+H64+H69+H75+H82+H85+H88</f>
        <v>1232172314.09</v>
      </c>
      <c r="I10" s="32" t="n">
        <f aca="false">+I11+I17+I27+I37+I46+I54+I64+I69+I75+I82+I85+I88</f>
        <v>1648998214.48</v>
      </c>
      <c r="J10" s="32" t="n">
        <f aca="false">+J11+J17+J27+J37+J46+J54+J64+J69+J75+J82+J85+J88</f>
        <v>2924628766.17</v>
      </c>
      <c r="K10" s="32" t="n">
        <f aca="false">+K11+K17+K27+K37+K46+K54+K64+K69+K75+K82+K85+K88</f>
        <v>3014143627.08</v>
      </c>
      <c r="L10" s="32" t="n">
        <f aca="false">+L11+L17+L27+L37+L46+L54+L64+L69+L75+L82+L85+L88</f>
        <v>865324614.48</v>
      </c>
      <c r="M10" s="32" t="n">
        <f aca="false">+M11+M17+M27+M37+M46+M54+M64+M69+M75+M82+M85+M88</f>
        <v>1251145028.48</v>
      </c>
      <c r="N10" s="32" t="n">
        <f aca="false">+N11+N17+N27+N37+N46+N54+N64+N69+N75+N82+N85+N88</f>
        <v>2710266556.21</v>
      </c>
      <c r="O10" s="32" t="n">
        <f aca="false">+O11+O17+O27+O37+O46+O54+O64+O69+O75+O82+O85+O88</f>
        <v>3722280610.55</v>
      </c>
      <c r="P10" s="32" t="n">
        <f aca="false">+P11+P17+P27+P37+P46+P54+P64+P69+P75+P82+P85+P88</f>
        <v>5140760642.88</v>
      </c>
      <c r="Q10" s="30" t="n">
        <f aca="false">+SUM(E10:P10)</f>
        <v>25235758604.41</v>
      </c>
      <c r="R10" s="33"/>
      <c r="T10" s="33"/>
      <c r="U10" s="33"/>
    </row>
    <row r="11" customFormat="false" ht="15" hidden="false" customHeight="false" outlineLevel="0" collapsed="false">
      <c r="B11" s="34" t="s">
        <v>7</v>
      </c>
      <c r="C11" s="35" t="n">
        <v>2332197748</v>
      </c>
      <c r="D11" s="60" t="n">
        <f aca="false">+SUM(D12:D16)</f>
        <v>-106267365.34</v>
      </c>
      <c r="E11" s="36" t="n">
        <f aca="false">+SUM(E12:E16)</f>
        <v>136476309.08</v>
      </c>
      <c r="F11" s="36" t="n">
        <f aca="false">+SUM(F12:F16)</f>
        <v>128098858.11</v>
      </c>
      <c r="G11" s="36" t="n">
        <f aca="false">+SUM(G12:G16)</f>
        <v>155643451.96</v>
      </c>
      <c r="H11" s="36" t="n">
        <f aca="false">+SUM(H12:H16)</f>
        <v>142887030.34</v>
      </c>
      <c r="I11" s="36" t="n">
        <f aca="false">+SUM(I12:I16)</f>
        <v>237352764.75</v>
      </c>
      <c r="J11" s="36" t="n">
        <f aca="false">+SUM(J12:J16)</f>
        <v>141987005.05</v>
      </c>
      <c r="K11" s="36" t="n">
        <f aca="false">+SUM(K12:K16)</f>
        <v>151104655.33</v>
      </c>
      <c r="L11" s="36" t="n">
        <f aca="false">+SUM(L12:L16)</f>
        <v>146084954.77</v>
      </c>
      <c r="M11" s="36" t="n">
        <f aca="false">+SUM(M12:M16)</f>
        <v>148087426.64</v>
      </c>
      <c r="N11" s="36" t="n">
        <f aca="false">+SUM(N12:N16)</f>
        <v>146506296.05</v>
      </c>
      <c r="O11" s="36" t="n">
        <f aca="false">+SUM(O12:O16)</f>
        <v>255001321.43</v>
      </c>
      <c r="P11" s="36" t="n">
        <f aca="false">+SUM(P12:P16)</f>
        <v>361440152.73</v>
      </c>
      <c r="Q11" s="37" t="n">
        <f aca="false">+SUM(E11:P11)</f>
        <v>2150670226.24</v>
      </c>
      <c r="R11" s="33"/>
      <c r="S11" s="33"/>
      <c r="T11" s="33"/>
      <c r="U11" s="10"/>
    </row>
    <row r="12" customFormat="false" ht="15" hidden="false" customHeight="false" outlineLevel="0" collapsed="false">
      <c r="B12" s="38" t="s">
        <v>8</v>
      </c>
      <c r="C12" s="39" t="n">
        <v>1611898990</v>
      </c>
      <c r="D12" s="42" t="n">
        <v>-36173827.23</v>
      </c>
      <c r="E12" s="40" t="n">
        <v>112248390</v>
      </c>
      <c r="F12" s="40" t="n">
        <v>104633294.33</v>
      </c>
      <c r="G12" s="40" t="n">
        <v>128995253.05</v>
      </c>
      <c r="H12" s="40" t="n">
        <v>117271294.23</v>
      </c>
      <c r="I12" s="40" t="n">
        <v>118349507.74</v>
      </c>
      <c r="J12" s="40" t="n">
        <v>116302194.42</v>
      </c>
      <c r="K12" s="40" t="n">
        <v>123782573.96</v>
      </c>
      <c r="L12" s="40" t="n">
        <v>119532674.92</v>
      </c>
      <c r="M12" s="40" t="n">
        <v>121251126.21</v>
      </c>
      <c r="N12" s="40" t="n">
        <v>119853031.41</v>
      </c>
      <c r="O12" s="40" t="n">
        <v>122085574.57</v>
      </c>
      <c r="P12" s="40" t="n">
        <v>228458546.11</v>
      </c>
      <c r="Q12" s="41" t="n">
        <f aca="false">+SUM(E12:P12)</f>
        <v>1532763460.95</v>
      </c>
      <c r="R12" s="33"/>
      <c r="S12" s="10"/>
    </row>
    <row r="13" customFormat="false" ht="15" hidden="false" customHeight="false" outlineLevel="0" collapsed="false">
      <c r="B13" s="38" t="s">
        <v>9</v>
      </c>
      <c r="C13" s="39" t="n">
        <v>453354359</v>
      </c>
      <c r="D13" s="42" t="n">
        <v>-30875861.65</v>
      </c>
      <c r="E13" s="40" t="n">
        <v>7099000</v>
      </c>
      <c r="F13" s="40" t="n">
        <v>7567500</v>
      </c>
      <c r="G13" s="40" t="n">
        <v>7637500</v>
      </c>
      <c r="H13" s="40" t="n">
        <v>7967500</v>
      </c>
      <c r="I13" s="40" t="n">
        <v>100993131.56</v>
      </c>
      <c r="J13" s="40" t="n">
        <v>8287500</v>
      </c>
      <c r="K13" s="40" t="n">
        <v>8836415.25</v>
      </c>
      <c r="L13" s="40" t="n">
        <v>8465000</v>
      </c>
      <c r="M13" s="40" t="n">
        <v>8655000</v>
      </c>
      <c r="N13" s="40" t="n">
        <v>8450000</v>
      </c>
      <c r="O13" s="40" t="n">
        <v>114679163.65</v>
      </c>
      <c r="P13" s="40" t="n">
        <v>114755447</v>
      </c>
      <c r="Q13" s="41" t="n">
        <f aca="false">+SUM(E13:P13)</f>
        <v>403393157.46</v>
      </c>
      <c r="R13" s="33"/>
    </row>
    <row r="14" customFormat="false" ht="15" hidden="false" customHeight="false" outlineLevel="0" collapsed="false">
      <c r="B14" s="38" t="s">
        <v>10</v>
      </c>
      <c r="C14" s="39" t="n">
        <v>3000000</v>
      </c>
      <c r="D14" s="42" t="n">
        <v>-3000000</v>
      </c>
      <c r="E14" s="39" t="n">
        <v>0</v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0</v>
      </c>
      <c r="K14" s="39" t="n">
        <v>0</v>
      </c>
      <c r="L14" s="40" t="n">
        <v>0</v>
      </c>
      <c r="M14" s="40" t="n">
        <v>0</v>
      </c>
      <c r="N14" s="40" t="n">
        <v>0</v>
      </c>
      <c r="O14" s="40" t="n">
        <v>0</v>
      </c>
      <c r="P14" s="40" t="n">
        <v>0</v>
      </c>
      <c r="Q14" s="41" t="n">
        <f aca="false">+SUM(E14:P14)</f>
        <v>0</v>
      </c>
      <c r="R14" s="59"/>
    </row>
    <row r="15" customFormat="false" ht="15" hidden="false" customHeight="false" outlineLevel="0" collapsed="false">
      <c r="B15" s="38" t="s">
        <v>11</v>
      </c>
      <c r="C15" s="39" t="n">
        <v>1000000</v>
      </c>
      <c r="D15" s="42" t="n">
        <v>-1000000</v>
      </c>
      <c r="E15" s="39" t="n">
        <v>0</v>
      </c>
      <c r="F15" s="39" t="n">
        <v>0</v>
      </c>
      <c r="G15" s="39" t="n">
        <v>0</v>
      </c>
      <c r="H15" s="39" t="n">
        <v>0</v>
      </c>
      <c r="I15" s="39" t="n">
        <v>0</v>
      </c>
      <c r="J15" s="39" t="n">
        <v>0</v>
      </c>
      <c r="K15" s="39" t="n">
        <v>0</v>
      </c>
      <c r="L15" s="39" t="n">
        <v>0</v>
      </c>
      <c r="M15" s="40" t="n">
        <v>0</v>
      </c>
      <c r="N15" s="40" t="n">
        <v>0</v>
      </c>
      <c r="O15" s="40" t="n">
        <v>0</v>
      </c>
      <c r="P15" s="40" t="n">
        <v>0</v>
      </c>
      <c r="Q15" s="41" t="n">
        <f aca="false">+SUM(E15:P15)</f>
        <v>0</v>
      </c>
    </row>
    <row r="16" customFormat="false" ht="15" hidden="false" customHeight="false" outlineLevel="0" collapsed="false">
      <c r="B16" s="38" t="s">
        <v>12</v>
      </c>
      <c r="C16" s="39" t="n">
        <v>262944399</v>
      </c>
      <c r="D16" s="42" t="n">
        <v>-35217676.46</v>
      </c>
      <c r="E16" s="40" t="n">
        <v>17128919.08</v>
      </c>
      <c r="F16" s="40" t="n">
        <v>15898063.78</v>
      </c>
      <c r="G16" s="40" t="n">
        <v>19010698.91</v>
      </c>
      <c r="H16" s="40" t="n">
        <v>17648236.11</v>
      </c>
      <c r="I16" s="40" t="n">
        <v>18010125.45</v>
      </c>
      <c r="J16" s="40" t="n">
        <v>17397310.63</v>
      </c>
      <c r="K16" s="40" t="n">
        <v>18485666.12</v>
      </c>
      <c r="L16" s="40" t="n">
        <v>18087279.85</v>
      </c>
      <c r="M16" s="40" t="n">
        <v>18181300.43</v>
      </c>
      <c r="N16" s="40" t="n">
        <v>18203264.64</v>
      </c>
      <c r="O16" s="40" t="n">
        <v>18236583.21</v>
      </c>
      <c r="P16" s="40" t="n">
        <v>18226159.62</v>
      </c>
      <c r="Q16" s="41" t="n">
        <f aca="false">+SUM(E16:P16)</f>
        <v>214513607.83</v>
      </c>
      <c r="R16" s="33"/>
    </row>
    <row r="17" customFormat="false" ht="15" hidden="false" customHeight="false" outlineLevel="0" collapsed="false">
      <c r="B17" s="34" t="s">
        <v>13</v>
      </c>
      <c r="C17" s="35" t="n">
        <v>754799881</v>
      </c>
      <c r="D17" s="36" t="n">
        <f aca="false">+SUM(D18:D26)</f>
        <v>658035987.36</v>
      </c>
      <c r="E17" s="36" t="n">
        <f aca="false">+SUM(E18:E26)</f>
        <v>91335077.16</v>
      </c>
      <c r="F17" s="36" t="n">
        <f aca="false">+SUM(F18:F26)</f>
        <v>52243530.86</v>
      </c>
      <c r="G17" s="36" t="n">
        <f aca="false">+SUM(G18:G26)</f>
        <v>56776477.31</v>
      </c>
      <c r="H17" s="36" t="n">
        <f aca="false">+SUM(H18:H26)</f>
        <v>67448328.26</v>
      </c>
      <c r="I17" s="36" t="n">
        <f aca="false">+SUM(I18:I26)</f>
        <v>47975183.67</v>
      </c>
      <c r="J17" s="36" t="n">
        <f aca="false">+SUM(J18:J26)</f>
        <v>76677714.1</v>
      </c>
      <c r="K17" s="36" t="n">
        <f aca="false">+SUM(K18:K26)</f>
        <v>132206515.09</v>
      </c>
      <c r="L17" s="36" t="n">
        <f aca="false">+SUM(L18:L26)</f>
        <v>66555002.3</v>
      </c>
      <c r="M17" s="36" t="n">
        <f aca="false">+SUM(M18:M26)</f>
        <v>84372508.07</v>
      </c>
      <c r="N17" s="36" t="n">
        <f aca="false">+SUM(N18:N26)</f>
        <v>100537267.03</v>
      </c>
      <c r="O17" s="36" t="n">
        <f aca="false">+SUM(O18:O26)</f>
        <v>154497143.7</v>
      </c>
      <c r="P17" s="36" t="n">
        <f aca="false">+SUM(P18:P26)</f>
        <v>334476431.35</v>
      </c>
      <c r="Q17" s="37" t="n">
        <f aca="false">+SUM(E17:P17)</f>
        <v>1265101178.9</v>
      </c>
    </row>
    <row r="18" customFormat="false" ht="15" hidden="false" customHeight="false" outlineLevel="0" collapsed="false">
      <c r="B18" s="38" t="s">
        <v>14</v>
      </c>
      <c r="C18" s="39" t="n">
        <v>59410000</v>
      </c>
      <c r="D18" s="42" t="n">
        <v>-6533890</v>
      </c>
      <c r="E18" s="40" t="n">
        <v>3297211.34</v>
      </c>
      <c r="F18" s="40" t="n">
        <f aca="false">+VLOOKUP(B18,[1]RefCCPCuenta!$B$8:$E$43,4,FALSE())</f>
        <v>3666863.2</v>
      </c>
      <c r="G18" s="40" t="n">
        <v>3066219.07</v>
      </c>
      <c r="H18" s="40" t="n">
        <v>3491015.03</v>
      </c>
      <c r="I18" s="40" t="n">
        <v>3560536.19</v>
      </c>
      <c r="J18" s="40" t="n">
        <v>3239772.33</v>
      </c>
      <c r="K18" s="40" t="n">
        <v>3570097.38</v>
      </c>
      <c r="L18" s="40" t="n">
        <v>3678881.7</v>
      </c>
      <c r="M18" s="40" t="n">
        <v>4197561.44</v>
      </c>
      <c r="N18" s="40" t="n">
        <v>4241319.25</v>
      </c>
      <c r="O18" s="40" t="n">
        <v>4006113.21</v>
      </c>
      <c r="P18" s="40" t="n">
        <v>5709684.86</v>
      </c>
      <c r="Q18" s="41" t="n">
        <f aca="false">+SUM(E18:P18)</f>
        <v>45725275</v>
      </c>
      <c r="R18" s="33"/>
    </row>
    <row r="19" customFormat="false" ht="15" hidden="false" customHeight="false" outlineLevel="0" collapsed="false">
      <c r="B19" s="38" t="s">
        <v>15</v>
      </c>
      <c r="C19" s="39" t="n">
        <v>54610000</v>
      </c>
      <c r="D19" s="39" t="n">
        <v>103075326.3</v>
      </c>
      <c r="E19" s="40" t="n">
        <v>250000.06</v>
      </c>
      <c r="F19" s="40" t="n">
        <f aca="false">+VLOOKUP(B19,[1]RefCCPCuenta!$B$8:$E$43,4,FALSE())</f>
        <v>21381472.58</v>
      </c>
      <c r="G19" s="40" t="n">
        <v>21135000.06</v>
      </c>
      <c r="H19" s="40" t="n">
        <v>283642.5</v>
      </c>
      <c r="I19" s="40" t="n">
        <v>708737.5</v>
      </c>
      <c r="J19" s="40" t="n">
        <v>70800</v>
      </c>
      <c r="K19" s="40" t="n">
        <v>13412842.5</v>
      </c>
      <c r="L19" s="40" t="n">
        <v>15989579.3</v>
      </c>
      <c r="M19" s="40" t="n">
        <v>141895</v>
      </c>
      <c r="N19" s="40" t="n">
        <v>26190000</v>
      </c>
      <c r="O19" s="40" t="n">
        <v>12319999.99</v>
      </c>
      <c r="P19" s="40" t="n">
        <v>40014057.51</v>
      </c>
      <c r="Q19" s="41" t="n">
        <f aca="false">+SUM(E19:P19)</f>
        <v>151898027</v>
      </c>
    </row>
    <row r="20" customFormat="false" ht="15" hidden="false" customHeight="false" outlineLevel="0" collapsed="false">
      <c r="B20" s="38" t="s">
        <v>16</v>
      </c>
      <c r="C20" s="39" t="n">
        <v>25600000</v>
      </c>
      <c r="D20" s="39" t="n">
        <v>11050000</v>
      </c>
      <c r="E20" s="40" t="n">
        <v>724750</v>
      </c>
      <c r="F20" s="40" t="n">
        <f aca="false">+VLOOKUP(B20,[1]RefCCPCuenta!$B$8:$E$43,4,FALSE())</f>
        <v>2922463.56</v>
      </c>
      <c r="G20" s="40" t="n">
        <v>3992127</v>
      </c>
      <c r="H20" s="40" t="n">
        <v>2637317.12</v>
      </c>
      <c r="I20" s="40" t="n">
        <v>2738939.03</v>
      </c>
      <c r="J20" s="40" t="n">
        <v>1161320.26</v>
      </c>
      <c r="K20" s="40" t="n">
        <v>3250776.3</v>
      </c>
      <c r="L20" s="40" t="n">
        <v>3249209.38</v>
      </c>
      <c r="M20" s="40" t="n">
        <v>2656192.33</v>
      </c>
      <c r="N20" s="40" t="n">
        <v>3983593.05</v>
      </c>
      <c r="O20" s="40" t="n">
        <v>2897900</v>
      </c>
      <c r="P20" s="40" t="n">
        <v>6354610.38</v>
      </c>
      <c r="Q20" s="41" t="n">
        <f aca="false">+SUM(E20:P20)</f>
        <v>36569198.41</v>
      </c>
      <c r="R20" s="33"/>
    </row>
    <row r="21" customFormat="false" ht="15" hidden="false" customHeight="false" outlineLevel="0" collapsed="false">
      <c r="B21" s="38" t="s">
        <v>17</v>
      </c>
      <c r="C21" s="39" t="n">
        <v>19500000</v>
      </c>
      <c r="D21" s="39" t="n">
        <v>44802862.71</v>
      </c>
      <c r="E21" s="40" t="n">
        <v>5339138.77</v>
      </c>
      <c r="F21" s="40" t="n">
        <f aca="false">+VLOOKUP(B21,[1]RefCCPCuenta!$B$8:$E$43,4,FALSE())</f>
        <v>5293150.96</v>
      </c>
      <c r="G21" s="40" t="n">
        <v>177500</v>
      </c>
      <c r="H21" s="40" t="n">
        <v>17577344.4</v>
      </c>
      <c r="I21" s="40" t="n">
        <v>2177500</v>
      </c>
      <c r="J21" s="40" t="n">
        <v>177500</v>
      </c>
      <c r="K21" s="40" t="n">
        <v>4936269.67</v>
      </c>
      <c r="L21" s="40" t="n">
        <v>10920</v>
      </c>
      <c r="M21" s="40" t="n">
        <v>6536273.9</v>
      </c>
      <c r="N21" s="40" t="n">
        <v>3739354.9</v>
      </c>
      <c r="O21" s="40" t="n">
        <v>0</v>
      </c>
      <c r="P21" s="40" t="n">
        <v>1145000</v>
      </c>
      <c r="Q21" s="41" t="n">
        <f aca="false">+SUM(E21:P21)</f>
        <v>47109952.6</v>
      </c>
      <c r="R21" s="33"/>
    </row>
    <row r="22" customFormat="false" ht="15" hidden="false" customHeight="false" outlineLevel="0" collapsed="false">
      <c r="B22" s="38" t="s">
        <v>18</v>
      </c>
      <c r="C22" s="39" t="n">
        <v>206481551</v>
      </c>
      <c r="D22" s="39" t="n">
        <v>213447762.96</v>
      </c>
      <c r="E22" s="40" t="n">
        <v>21539465.85</v>
      </c>
      <c r="F22" s="40" t="n">
        <f aca="false">+VLOOKUP(B22,[1]RefCCPCuenta!$B$8:$E$43,4,FALSE())</f>
        <v>4717176.81</v>
      </c>
      <c r="G22" s="40" t="n">
        <v>6543609.34</v>
      </c>
      <c r="H22" s="40" t="n">
        <v>21061788.06</v>
      </c>
      <c r="I22" s="40" t="n">
        <v>9687578.88</v>
      </c>
      <c r="J22" s="40" t="n">
        <v>3495194.56</v>
      </c>
      <c r="K22" s="40" t="n">
        <v>26513827.39</v>
      </c>
      <c r="L22" s="40" t="n">
        <v>658860</v>
      </c>
      <c r="M22" s="40" t="n">
        <v>44475904.89</v>
      </c>
      <c r="N22" s="40" t="n">
        <v>13255073.72</v>
      </c>
      <c r="O22" s="40" t="n">
        <v>45842985.66</v>
      </c>
      <c r="P22" s="40" t="n">
        <v>173392110.43</v>
      </c>
      <c r="Q22" s="41" t="n">
        <f aca="false">+SUM(E22:P22)</f>
        <v>371183575.59</v>
      </c>
      <c r="R22" s="33"/>
    </row>
    <row r="23" customFormat="false" ht="15" hidden="false" customHeight="false" outlineLevel="0" collapsed="false">
      <c r="B23" s="38" t="s">
        <v>19</v>
      </c>
      <c r="C23" s="39" t="n">
        <v>87010000</v>
      </c>
      <c r="D23" s="42" t="n">
        <v>-7445000</v>
      </c>
      <c r="E23" s="40" t="n">
        <v>3780712.55</v>
      </c>
      <c r="F23" s="40" t="n">
        <f aca="false">+VLOOKUP(B23,[1]RefCCPCuenta!$B$8:$E$43,4,FALSE())</f>
        <v>4085413.88</v>
      </c>
      <c r="G23" s="40" t="n">
        <v>6825747.81</v>
      </c>
      <c r="H23" s="40" t="n">
        <v>3367669.13</v>
      </c>
      <c r="I23" s="40" t="n">
        <v>17567406</v>
      </c>
      <c r="J23" s="40" t="n">
        <v>4169556.69</v>
      </c>
      <c r="K23" s="40" t="n">
        <v>17938162.79</v>
      </c>
      <c r="L23" s="40" t="n">
        <v>708105.61</v>
      </c>
      <c r="M23" s="40" t="n">
        <v>7905274.9</v>
      </c>
      <c r="N23" s="40" t="n">
        <v>4167587.15</v>
      </c>
      <c r="O23" s="40" t="n">
        <v>4180240.48</v>
      </c>
      <c r="P23" s="40" t="n">
        <v>4478805.63</v>
      </c>
      <c r="Q23" s="41" t="n">
        <f aca="false">+SUM(E23:P23)</f>
        <v>79174682.62</v>
      </c>
    </row>
    <row r="24" customFormat="false" ht="15" hidden="false" customHeight="false" outlineLevel="0" collapsed="false">
      <c r="B24" s="38" t="s">
        <v>20</v>
      </c>
      <c r="C24" s="39" t="n">
        <v>30100000</v>
      </c>
      <c r="D24" s="39" t="n">
        <v>19613380.61</v>
      </c>
      <c r="E24" s="40" t="n">
        <v>2223381.26</v>
      </c>
      <c r="F24" s="40" t="n">
        <f aca="false">+VLOOKUP(B24,[1]RefCCPCuenta!$B$8:$E$43,4,FALSE())</f>
        <v>2163021.57</v>
      </c>
      <c r="G24" s="40" t="n">
        <v>4019472.27</v>
      </c>
      <c r="H24" s="40" t="n">
        <v>3295472.12</v>
      </c>
      <c r="I24" s="40" t="n">
        <v>3978122.87</v>
      </c>
      <c r="J24" s="40" t="n">
        <v>1818742.72</v>
      </c>
      <c r="K24" s="40" t="n">
        <v>1914351.53</v>
      </c>
      <c r="L24" s="40" t="n">
        <v>539486.07</v>
      </c>
      <c r="M24" s="40" t="n">
        <v>1035703.79</v>
      </c>
      <c r="N24" s="40" t="n">
        <v>3478426</v>
      </c>
      <c r="O24" s="40" t="n">
        <v>2809145.8</v>
      </c>
      <c r="P24" s="40" t="n">
        <v>7547627.12</v>
      </c>
      <c r="Q24" s="41" t="n">
        <f aca="false">+SUM(E24:P24)</f>
        <v>34822953.12</v>
      </c>
    </row>
    <row r="25" customFormat="false" ht="15" hidden="false" customHeight="false" outlineLevel="0" collapsed="false">
      <c r="B25" s="38" t="s">
        <v>21</v>
      </c>
      <c r="C25" s="39" t="n">
        <v>223088330</v>
      </c>
      <c r="D25" s="39" t="n">
        <v>259254297.03</v>
      </c>
      <c r="E25" s="40" t="n">
        <v>51874612.37</v>
      </c>
      <c r="F25" s="40" t="n">
        <v>4154944.83</v>
      </c>
      <c r="G25" s="40" t="n">
        <v>8126511.75</v>
      </c>
      <c r="H25" s="33" t="n">
        <v>9345745.41</v>
      </c>
      <c r="I25" s="40" t="n">
        <v>4005163.82</v>
      </c>
      <c r="J25" s="40" t="n">
        <v>58341915.34</v>
      </c>
      <c r="K25" s="40" t="n">
        <v>53368925.73</v>
      </c>
      <c r="L25" s="40" t="n">
        <v>40672531.35</v>
      </c>
      <c r="M25" s="40" t="n">
        <v>9602565.3</v>
      </c>
      <c r="N25" s="40" t="n">
        <v>38320401.26</v>
      </c>
      <c r="O25" s="40" t="n">
        <v>81894731.26</v>
      </c>
      <c r="P25" s="40" t="n">
        <v>89226191.62</v>
      </c>
      <c r="Q25" s="41" t="n">
        <f aca="false">+SUM(E25:P25)</f>
        <v>448934240.04</v>
      </c>
      <c r="R25" s="33"/>
    </row>
    <row r="26" customFormat="false" ht="15" hidden="false" customHeight="false" outlineLevel="0" collapsed="false">
      <c r="B26" s="38" t="s">
        <v>22</v>
      </c>
      <c r="C26" s="39" t="n">
        <v>49000000</v>
      </c>
      <c r="D26" s="39" t="n">
        <v>20771247.75</v>
      </c>
      <c r="E26" s="40" t="n">
        <v>2305804.96</v>
      </c>
      <c r="F26" s="40" t="n">
        <f aca="false">+VLOOKUP(B26,[1]RefCCPCuenta!$B$8:$E$43,4,FALSE())</f>
        <v>3859023.47</v>
      </c>
      <c r="G26" s="40" t="n">
        <v>2890290.01</v>
      </c>
      <c r="H26" s="40" t="n">
        <v>6388334.49</v>
      </c>
      <c r="I26" s="40" t="n">
        <v>3551199.38</v>
      </c>
      <c r="J26" s="40" t="n">
        <v>4202912.2</v>
      </c>
      <c r="K26" s="40" t="n">
        <v>7301261.8</v>
      </c>
      <c r="L26" s="40" t="n">
        <v>1047428.89</v>
      </c>
      <c r="M26" s="40" t="n">
        <v>7821136.52</v>
      </c>
      <c r="N26" s="40" t="n">
        <v>3161511.7</v>
      </c>
      <c r="O26" s="40" t="n">
        <v>546027.3</v>
      </c>
      <c r="P26" s="40" t="n">
        <v>6608343.8</v>
      </c>
      <c r="Q26" s="41" t="n">
        <f aca="false">+SUM(E26:P26)</f>
        <v>49683274.52</v>
      </c>
    </row>
    <row r="27" customFormat="false" ht="15" hidden="false" customHeight="false" outlineLevel="0" collapsed="false">
      <c r="B27" s="34" t="s">
        <v>23</v>
      </c>
      <c r="C27" s="35" t="n">
        <v>559237473</v>
      </c>
      <c r="D27" s="36" t="n">
        <f aca="false">+SUM(D28:D36)</f>
        <v>110510771.78</v>
      </c>
      <c r="E27" s="36" t="n">
        <f aca="false">+SUM(E28:E36)</f>
        <v>47148828.85</v>
      </c>
      <c r="F27" s="36" t="n">
        <f aca="false">+SUM(F28:F36)</f>
        <v>24869306.61</v>
      </c>
      <c r="G27" s="36" t="n">
        <f aca="false">+SUM(G28:G36)</f>
        <v>13506246.23</v>
      </c>
      <c r="H27" s="36" t="n">
        <f aca="false">+SUM(H28:H36)</f>
        <v>28552662.28</v>
      </c>
      <c r="I27" s="36" t="n">
        <f aca="false">+SUM(I28:I36)</f>
        <v>16148847.81</v>
      </c>
      <c r="J27" s="36" t="n">
        <f aca="false">+SUM(J28:J36)</f>
        <v>26156603.11</v>
      </c>
      <c r="K27" s="36" t="n">
        <f aca="false">+SUM(K28:K36)</f>
        <v>43101756.59</v>
      </c>
      <c r="L27" s="36" t="n">
        <f aca="false">+SUM(L28:L36)</f>
        <v>1495110.04</v>
      </c>
      <c r="M27" s="36" t="n">
        <f aca="false">+SUM(M28:M36)</f>
        <v>70904936.22</v>
      </c>
      <c r="N27" s="36" t="n">
        <f aca="false">+SUM(N28:N36)</f>
        <v>77338237.83</v>
      </c>
      <c r="O27" s="36" t="n">
        <f aca="false">+SUM(O28:O36)</f>
        <v>37647955.03</v>
      </c>
      <c r="P27" s="36" t="n">
        <f aca="false">+SUM(P28:P36)</f>
        <v>101620804.36</v>
      </c>
      <c r="Q27" s="37" t="n">
        <f aca="false">+SUM(E27:P27)</f>
        <v>488491294.96</v>
      </c>
    </row>
    <row r="28" customFormat="false" ht="15" hidden="false" customHeight="false" outlineLevel="0" collapsed="false">
      <c r="B28" s="38" t="s">
        <v>24</v>
      </c>
      <c r="C28" s="39" t="n">
        <v>135260000</v>
      </c>
      <c r="D28" s="39" t="n">
        <v>28916556.18</v>
      </c>
      <c r="E28" s="40" t="n">
        <v>16232736.29</v>
      </c>
      <c r="F28" s="40" t="n">
        <v>17265358.1</v>
      </c>
      <c r="G28" s="40" t="n">
        <v>4005941.36</v>
      </c>
      <c r="H28" s="40" t="n">
        <v>11005638.16</v>
      </c>
      <c r="I28" s="40" t="n">
        <v>134570</v>
      </c>
      <c r="J28" s="40" t="n">
        <v>5644013.28</v>
      </c>
      <c r="K28" s="40" t="n">
        <v>1808864</v>
      </c>
      <c r="L28" s="40" t="n">
        <v>138393.22</v>
      </c>
      <c r="M28" s="40" t="n">
        <v>9076177.56</v>
      </c>
      <c r="N28" s="40" t="n">
        <v>7682557.2</v>
      </c>
      <c r="O28" s="40" t="n">
        <v>10829288.66</v>
      </c>
      <c r="P28" s="40" t="n">
        <v>14866169.68</v>
      </c>
      <c r="Q28" s="41" t="n">
        <f aca="false">+SUM(E28:P28)</f>
        <v>98689707.51</v>
      </c>
    </row>
    <row r="29" customFormat="false" ht="15" hidden="false" customHeight="false" outlineLevel="0" collapsed="false">
      <c r="B29" s="38" t="s">
        <v>25</v>
      </c>
      <c r="C29" s="39" t="n">
        <v>4260000</v>
      </c>
      <c r="D29" s="39" t="n">
        <v>466435.9</v>
      </c>
      <c r="E29" s="40" t="n">
        <v>0</v>
      </c>
      <c r="F29" s="40" t="n">
        <v>749966.7</v>
      </c>
      <c r="G29" s="40" t="n">
        <v>0</v>
      </c>
      <c r="H29" s="40" t="n">
        <v>0</v>
      </c>
      <c r="I29" s="40" t="n">
        <v>0</v>
      </c>
      <c r="J29" s="40" t="n">
        <v>0</v>
      </c>
      <c r="K29" s="40" t="n">
        <v>208860</v>
      </c>
      <c r="L29" s="40" t="n">
        <v>1040</v>
      </c>
      <c r="M29" s="40" t="n">
        <v>100441.6</v>
      </c>
      <c r="N29" s="40" t="n">
        <v>40320.84</v>
      </c>
      <c r="O29" s="40" t="n">
        <v>0</v>
      </c>
      <c r="P29" s="40" t="n">
        <v>325680</v>
      </c>
      <c r="Q29" s="41" t="n">
        <f aca="false">+SUM(E29:P29)</f>
        <v>1426309.14</v>
      </c>
      <c r="R29" s="33"/>
    </row>
    <row r="30" customFormat="false" ht="15" hidden="false" customHeight="false" outlineLevel="0" collapsed="false">
      <c r="B30" s="38" t="s">
        <v>26</v>
      </c>
      <c r="C30" s="39" t="n">
        <v>3100000</v>
      </c>
      <c r="D30" s="39" t="n">
        <v>3696761.92</v>
      </c>
      <c r="E30" s="39" t="n">
        <v>0</v>
      </c>
      <c r="F30" s="40" t="n">
        <v>0</v>
      </c>
      <c r="G30" s="40" t="n">
        <v>752243.22</v>
      </c>
      <c r="H30" s="40" t="n">
        <v>0</v>
      </c>
      <c r="I30" s="40" t="n">
        <v>562191.74</v>
      </c>
      <c r="J30" s="40" t="n">
        <v>400000</v>
      </c>
      <c r="K30" s="40" t="n">
        <v>0</v>
      </c>
      <c r="L30" s="40" t="n">
        <v>36388.5</v>
      </c>
      <c r="M30" s="40" t="n">
        <v>1625140.94</v>
      </c>
      <c r="N30" s="40" t="n">
        <v>0</v>
      </c>
      <c r="O30" s="40" t="n">
        <v>0</v>
      </c>
      <c r="P30" s="40" t="n">
        <v>750374</v>
      </c>
      <c r="Q30" s="41" t="n">
        <f aca="false">+SUM(E30:P30)</f>
        <v>4126338.4</v>
      </c>
    </row>
    <row r="31" customFormat="false" ht="15" hidden="false" customHeight="false" outlineLevel="0" collapsed="false">
      <c r="B31" s="38" t="s">
        <v>27</v>
      </c>
      <c r="C31" s="39" t="n">
        <v>201341</v>
      </c>
      <c r="D31" s="39" t="n">
        <v>170000</v>
      </c>
      <c r="E31" s="39" t="n">
        <v>0</v>
      </c>
      <c r="F31" s="39" t="n">
        <v>0</v>
      </c>
      <c r="G31" s="40" t="n">
        <v>0</v>
      </c>
      <c r="H31" s="40" t="n">
        <v>0</v>
      </c>
      <c r="I31" s="40" t="n">
        <v>0</v>
      </c>
      <c r="J31" s="40" t="n">
        <v>0</v>
      </c>
      <c r="K31" s="40" t="n">
        <v>0</v>
      </c>
      <c r="L31" s="40" t="n">
        <v>0</v>
      </c>
      <c r="M31" s="40" t="n">
        <v>0</v>
      </c>
      <c r="N31" s="40" t="n">
        <v>177123.46</v>
      </c>
      <c r="O31" s="40" t="n">
        <v>0</v>
      </c>
      <c r="P31" s="40" t="n">
        <v>0</v>
      </c>
      <c r="Q31" s="41" t="n">
        <f aca="false">+SUM(E31:P31)</f>
        <v>177123.46</v>
      </c>
    </row>
    <row r="32" customFormat="false" ht="15" hidden="false" customHeight="false" outlineLevel="0" collapsed="false">
      <c r="B32" s="38" t="s">
        <v>28</v>
      </c>
      <c r="C32" s="39" t="n">
        <v>1060000</v>
      </c>
      <c r="D32" s="39" t="n">
        <v>5267690</v>
      </c>
      <c r="E32" s="40" t="n">
        <v>0</v>
      </c>
      <c r="F32" s="40" t="n">
        <v>54752</v>
      </c>
      <c r="G32" s="40" t="n">
        <v>0</v>
      </c>
      <c r="H32" s="40" t="n">
        <v>0</v>
      </c>
      <c r="I32" s="40" t="n">
        <v>433786.88</v>
      </c>
      <c r="J32" s="40" t="n">
        <v>0</v>
      </c>
      <c r="K32" s="40" t="n">
        <v>0</v>
      </c>
      <c r="L32" s="40" t="n">
        <v>39757.14</v>
      </c>
      <c r="M32" s="40" t="n">
        <v>276168.81</v>
      </c>
      <c r="N32" s="40" t="n">
        <v>0</v>
      </c>
      <c r="O32" s="40" t="n">
        <v>699294.24</v>
      </c>
      <c r="P32" s="40" t="n">
        <v>1222161.31</v>
      </c>
      <c r="Q32" s="41" t="n">
        <f aca="false">+SUM(E32:P32)</f>
        <v>2725920.38</v>
      </c>
    </row>
    <row r="33" customFormat="false" ht="15" hidden="false" customHeight="false" outlineLevel="0" collapsed="false">
      <c r="B33" s="38" t="s">
        <v>29</v>
      </c>
      <c r="C33" s="39" t="n">
        <v>279710000</v>
      </c>
      <c r="D33" s="42" t="n">
        <v>-435971.36</v>
      </c>
      <c r="E33" s="40" t="n">
        <v>28931558.24</v>
      </c>
      <c r="F33" s="40" t="n">
        <v>4705510.44</v>
      </c>
      <c r="G33" s="40" t="n">
        <v>6885296.9</v>
      </c>
      <c r="H33" s="40" t="n">
        <v>3703571.14</v>
      </c>
      <c r="I33" s="40" t="n">
        <v>7374648.14</v>
      </c>
      <c r="J33" s="40" t="n">
        <v>2519656.7</v>
      </c>
      <c r="K33" s="40" t="n">
        <v>16165012.73</v>
      </c>
      <c r="L33" s="40" t="n">
        <v>46302.3</v>
      </c>
      <c r="M33" s="40" t="n">
        <v>32557238.88</v>
      </c>
      <c r="N33" s="40" t="n">
        <v>56119658.29</v>
      </c>
      <c r="O33" s="40" t="n">
        <v>21579124.57</v>
      </c>
      <c r="P33" s="40" t="n">
        <v>32099555.76</v>
      </c>
      <c r="Q33" s="41" t="n">
        <f aca="false">+SUM(E33:P33)</f>
        <v>212687134.09</v>
      </c>
    </row>
    <row r="34" customFormat="false" ht="15" hidden="false" customHeight="false" outlineLevel="0" collapsed="false">
      <c r="B34" s="38" t="s">
        <v>30</v>
      </c>
      <c r="C34" s="39" t="n">
        <v>72230000</v>
      </c>
      <c r="D34" s="39" t="n">
        <v>63366158.15</v>
      </c>
      <c r="E34" s="40" t="n">
        <v>1763030.62</v>
      </c>
      <c r="F34" s="40" t="n">
        <v>1922302.93</v>
      </c>
      <c r="G34" s="40" t="n">
        <v>1732374.75</v>
      </c>
      <c r="H34" s="40" t="n">
        <v>12467978.59</v>
      </c>
      <c r="I34" s="40" t="n">
        <v>7196770.81</v>
      </c>
      <c r="J34" s="40" t="n">
        <v>6394891.93</v>
      </c>
      <c r="K34" s="40" t="n">
        <v>12793351.44</v>
      </c>
      <c r="L34" s="40" t="n">
        <v>1056339.53</v>
      </c>
      <c r="M34" s="40" t="n">
        <v>13473868.58</v>
      </c>
      <c r="N34" s="40" t="n">
        <v>9786135.15</v>
      </c>
      <c r="O34" s="40" t="n">
        <v>1710951.29</v>
      </c>
      <c r="P34" s="40" t="n">
        <v>43415146.76</v>
      </c>
      <c r="Q34" s="41" t="n">
        <f aca="false">+SUM(E34:P34)</f>
        <v>113713142.38</v>
      </c>
    </row>
    <row r="35" customFormat="false" ht="15" hidden="false" customHeight="false" outlineLevel="0" collapsed="false">
      <c r="B35" s="38" t="s">
        <v>112</v>
      </c>
      <c r="C35" s="39" t="n">
        <v>0</v>
      </c>
      <c r="D35" s="39" t="n">
        <v>0</v>
      </c>
      <c r="E35" s="39" t="n">
        <v>0</v>
      </c>
      <c r="F35" s="39" t="n">
        <v>0</v>
      </c>
      <c r="G35" s="40" t="n">
        <v>0</v>
      </c>
      <c r="H35" s="40" t="n">
        <v>0</v>
      </c>
      <c r="I35" s="40" t="n">
        <v>0</v>
      </c>
      <c r="J35" s="40" t="n">
        <v>0</v>
      </c>
      <c r="K35" s="40" t="n">
        <v>0</v>
      </c>
      <c r="L35" s="40" t="n">
        <v>0</v>
      </c>
      <c r="M35" s="40" t="n">
        <v>0</v>
      </c>
      <c r="N35" s="40" t="n">
        <v>0</v>
      </c>
      <c r="O35" s="40" t="n">
        <v>0</v>
      </c>
      <c r="P35" s="40" t="n">
        <v>0</v>
      </c>
      <c r="Q35" s="41" t="n">
        <f aca="false">+SUM(E35:P35)</f>
        <v>0</v>
      </c>
    </row>
    <row r="36" customFormat="false" ht="15" hidden="false" customHeight="false" outlineLevel="0" collapsed="false">
      <c r="B36" s="38" t="s">
        <v>32</v>
      </c>
      <c r="C36" s="39" t="n">
        <v>63416132</v>
      </c>
      <c r="D36" s="65" t="n">
        <v>9063140.99</v>
      </c>
      <c r="E36" s="40" t="n">
        <v>221503.7</v>
      </c>
      <c r="F36" s="40" t="n">
        <v>171416.44</v>
      </c>
      <c r="G36" s="40" t="n">
        <v>130390</v>
      </c>
      <c r="H36" s="40" t="n">
        <v>1375474.39</v>
      </c>
      <c r="I36" s="40" t="n">
        <v>446880.24</v>
      </c>
      <c r="J36" s="40" t="n">
        <v>11198041.2</v>
      </c>
      <c r="K36" s="40" t="n">
        <v>12125668.42</v>
      </c>
      <c r="L36" s="40" t="n">
        <v>176889.35</v>
      </c>
      <c r="M36" s="40" t="n">
        <v>13795899.85</v>
      </c>
      <c r="N36" s="40" t="n">
        <v>3532442.89</v>
      </c>
      <c r="O36" s="40" t="n">
        <v>2829296.27</v>
      </c>
      <c r="P36" s="40" t="n">
        <v>8941716.85</v>
      </c>
      <c r="Q36" s="41" t="n">
        <f aca="false">+SUM(E36:P36)</f>
        <v>54945619.6</v>
      </c>
    </row>
    <row r="37" customFormat="false" ht="15" hidden="false" customHeight="false" outlineLevel="0" collapsed="false">
      <c r="B37" s="34" t="s">
        <v>33</v>
      </c>
      <c r="C37" s="35" t="n">
        <v>67063000</v>
      </c>
      <c r="D37" s="60" t="n">
        <f aca="false">+SUM(D38:D45)</f>
        <v>-5000000</v>
      </c>
      <c r="E37" s="36" t="n">
        <f aca="false">+SUM(E38:E45)</f>
        <v>0</v>
      </c>
      <c r="F37" s="36" t="n">
        <f aca="false">+SUM(F38:F45)</f>
        <v>0</v>
      </c>
      <c r="G37" s="36" t="n">
        <f aca="false">+SUM(G38:G45)</f>
        <v>0</v>
      </c>
      <c r="H37" s="36" t="n">
        <f aca="false">+SUM(H38:H45)</f>
        <v>0</v>
      </c>
      <c r="I37" s="36" t="n">
        <f aca="false">+SUM(I38:I45)</f>
        <v>14800750</v>
      </c>
      <c r="J37" s="36" t="n">
        <f aca="false">+SUM(J38:J45)</f>
        <v>4950000</v>
      </c>
      <c r="K37" s="36" t="n">
        <f aca="false">+SUM(K38:K45)</f>
        <v>3750000</v>
      </c>
      <c r="L37" s="36" t="n">
        <f aca="false">+SUM(L38:L45)</f>
        <v>5860750</v>
      </c>
      <c r="M37" s="36" t="n">
        <f aca="false">+SUM(M38:M45)</f>
        <v>12610750</v>
      </c>
      <c r="N37" s="36" t="n">
        <f aca="false">+SUM(N38:N45)</f>
        <v>2025000</v>
      </c>
      <c r="O37" s="36" t="n">
        <f aca="false">+SUM(O38:O45)</f>
        <v>9510750</v>
      </c>
      <c r="P37" s="36" t="n">
        <f aca="false">+SUM(P38:P45)</f>
        <v>5125000</v>
      </c>
      <c r="Q37" s="37" t="n">
        <f aca="false">+SUM(E37:P37)</f>
        <v>58633000</v>
      </c>
    </row>
    <row r="38" customFormat="false" ht="15" hidden="false" customHeight="false" outlineLevel="0" collapsed="false">
      <c r="B38" s="38" t="s">
        <v>34</v>
      </c>
      <c r="C38" s="39" t="n">
        <v>61863000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40" t="n">
        <v>14800750</v>
      </c>
      <c r="J38" s="40" t="n">
        <v>4950000</v>
      </c>
      <c r="K38" s="39" t="n">
        <v>3750000</v>
      </c>
      <c r="L38" s="40" t="n">
        <v>5860750</v>
      </c>
      <c r="M38" s="40" t="n">
        <v>12610750</v>
      </c>
      <c r="N38" s="40" t="n">
        <v>2025000</v>
      </c>
      <c r="O38" s="40" t="n">
        <v>9510750</v>
      </c>
      <c r="P38" s="40" t="n">
        <v>5125000</v>
      </c>
      <c r="Q38" s="41" t="n">
        <f aca="false">+SUM(E38:P38)</f>
        <v>58633000</v>
      </c>
    </row>
    <row r="39" customFormat="false" ht="15" hidden="false" customHeight="false" outlineLevel="0" collapsed="false">
      <c r="B39" s="38" t="s">
        <v>113</v>
      </c>
      <c r="C39" s="39" t="n">
        <v>5100000</v>
      </c>
      <c r="D39" s="42" t="n">
        <v>-5000000</v>
      </c>
      <c r="E39" s="39" t="n">
        <v>0</v>
      </c>
      <c r="F39" s="39" t="n">
        <v>0</v>
      </c>
      <c r="G39" s="39" t="n">
        <v>0</v>
      </c>
      <c r="H39" s="39" t="n">
        <v>0</v>
      </c>
      <c r="I39" s="39" t="n">
        <v>0</v>
      </c>
      <c r="J39" s="39" t="n">
        <v>0</v>
      </c>
      <c r="K39" s="39" t="n">
        <v>0</v>
      </c>
      <c r="L39" s="40" t="n">
        <v>0</v>
      </c>
      <c r="M39" s="40" t="n">
        <v>0</v>
      </c>
      <c r="N39" s="40" t="n">
        <v>0</v>
      </c>
      <c r="O39" s="40" t="n">
        <v>0</v>
      </c>
      <c r="P39" s="40" t="n">
        <v>0</v>
      </c>
      <c r="Q39" s="41" t="n">
        <f aca="false">+SUM(E39:P39)</f>
        <v>0</v>
      </c>
    </row>
    <row r="40" customFormat="false" ht="15" hidden="false" customHeight="false" outlineLevel="0" collapsed="false">
      <c r="B40" s="38" t="s">
        <v>36</v>
      </c>
      <c r="C40" s="39" t="n">
        <v>0</v>
      </c>
      <c r="D40" s="39" t="n">
        <v>0</v>
      </c>
      <c r="E40" s="39" t="n">
        <v>0</v>
      </c>
      <c r="F40" s="39" t="n">
        <v>0</v>
      </c>
      <c r="G40" s="39" t="n">
        <v>0</v>
      </c>
      <c r="H40" s="39" t="n">
        <v>0</v>
      </c>
      <c r="I40" s="39" t="n">
        <v>0</v>
      </c>
      <c r="J40" s="39" t="n">
        <v>0</v>
      </c>
      <c r="K40" s="39" t="n">
        <v>0</v>
      </c>
      <c r="L40" s="40" t="n">
        <v>0</v>
      </c>
      <c r="M40" s="40" t="n">
        <v>0</v>
      </c>
      <c r="N40" s="40" t="n">
        <v>0</v>
      </c>
      <c r="O40" s="40" t="n">
        <v>0</v>
      </c>
      <c r="P40" s="40" t="n">
        <v>0</v>
      </c>
      <c r="Q40" s="41" t="n">
        <f aca="false">+SUM(E40:P40)</f>
        <v>0</v>
      </c>
    </row>
    <row r="41" customFormat="false" ht="15" hidden="false" customHeight="false" outlineLevel="0" collapsed="false">
      <c r="B41" s="38" t="s">
        <v>114</v>
      </c>
      <c r="C41" s="39" t="n">
        <v>0</v>
      </c>
      <c r="D41" s="39" t="n">
        <v>0</v>
      </c>
      <c r="E41" s="39" t="n">
        <v>0</v>
      </c>
      <c r="F41" s="39" t="n">
        <v>0</v>
      </c>
      <c r="G41" s="39" t="n">
        <v>0</v>
      </c>
      <c r="H41" s="39" t="n">
        <v>0</v>
      </c>
      <c r="I41" s="39" t="n">
        <v>0</v>
      </c>
      <c r="J41" s="39" t="n">
        <v>0</v>
      </c>
      <c r="K41" s="39" t="n">
        <v>0</v>
      </c>
      <c r="L41" s="40" t="n">
        <v>0</v>
      </c>
      <c r="M41" s="40" t="n">
        <v>0</v>
      </c>
      <c r="N41" s="40" t="n">
        <v>0</v>
      </c>
      <c r="O41" s="40" t="n">
        <v>0</v>
      </c>
      <c r="P41" s="40" t="n">
        <v>0</v>
      </c>
      <c r="Q41" s="41" t="n">
        <f aca="false">+SUM(E41:P41)</f>
        <v>0</v>
      </c>
    </row>
    <row r="42" customFormat="false" ht="15" hidden="false" customHeight="false" outlineLevel="0" collapsed="false">
      <c r="B42" s="38" t="s">
        <v>115</v>
      </c>
      <c r="C42" s="39" t="n">
        <v>0</v>
      </c>
      <c r="D42" s="39" t="n">
        <v>0</v>
      </c>
      <c r="E42" s="39" t="n">
        <v>0</v>
      </c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40" t="n">
        <v>0</v>
      </c>
      <c r="M42" s="40" t="n">
        <v>0</v>
      </c>
      <c r="N42" s="40" t="n">
        <v>0</v>
      </c>
      <c r="O42" s="40" t="n">
        <v>0</v>
      </c>
      <c r="P42" s="40" t="n">
        <v>0</v>
      </c>
      <c r="Q42" s="41" t="n">
        <f aca="false">+SUM(E42:P42)</f>
        <v>0</v>
      </c>
    </row>
    <row r="43" customFormat="false" ht="15" hidden="false" customHeight="false" outlineLevel="0" collapsed="false">
      <c r="B43" s="38" t="s">
        <v>39</v>
      </c>
      <c r="C43" s="39" t="n">
        <v>0</v>
      </c>
      <c r="D43" s="39" t="n">
        <v>0</v>
      </c>
      <c r="E43" s="39" t="n">
        <v>0</v>
      </c>
      <c r="F43" s="39" t="n">
        <v>0</v>
      </c>
      <c r="G43" s="39" t="n">
        <v>0</v>
      </c>
      <c r="H43" s="39" t="n">
        <v>0</v>
      </c>
      <c r="I43" s="39" t="n">
        <v>0</v>
      </c>
      <c r="J43" s="39" t="n">
        <v>0</v>
      </c>
      <c r="K43" s="39" t="n">
        <v>0</v>
      </c>
      <c r="L43" s="40" t="n">
        <v>0</v>
      </c>
      <c r="M43" s="40" t="n">
        <v>0</v>
      </c>
      <c r="N43" s="40" t="n">
        <v>0</v>
      </c>
      <c r="O43" s="40" t="n">
        <v>0</v>
      </c>
      <c r="P43" s="40" t="n">
        <v>0</v>
      </c>
      <c r="Q43" s="41" t="n">
        <f aca="false">+SUM(E43:P43)</f>
        <v>0</v>
      </c>
    </row>
    <row r="44" customFormat="false" ht="15" hidden="false" customHeight="false" outlineLevel="0" collapsed="false">
      <c r="B44" s="38" t="s">
        <v>40</v>
      </c>
      <c r="C44" s="39" t="n">
        <v>100000</v>
      </c>
      <c r="D44" s="39" t="n">
        <v>0</v>
      </c>
      <c r="E44" s="39" t="n">
        <v>0</v>
      </c>
      <c r="F44" s="39" t="n">
        <v>0</v>
      </c>
      <c r="G44" s="39" t="n">
        <v>0</v>
      </c>
      <c r="H44" s="39" t="n">
        <v>0</v>
      </c>
      <c r="I44" s="39" t="n">
        <v>0</v>
      </c>
      <c r="J44" s="39" t="n">
        <v>0</v>
      </c>
      <c r="K44" s="39" t="n">
        <v>0</v>
      </c>
      <c r="L44" s="40" t="n">
        <v>0</v>
      </c>
      <c r="M44" s="40" t="n">
        <v>0</v>
      </c>
      <c r="N44" s="40" t="n">
        <v>0</v>
      </c>
      <c r="O44" s="40" t="n">
        <v>0</v>
      </c>
      <c r="P44" s="40" t="n">
        <v>0</v>
      </c>
      <c r="Q44" s="41" t="n">
        <f aca="false">+SUM(E44:P44)</f>
        <v>0</v>
      </c>
    </row>
    <row r="45" customFormat="false" ht="15" hidden="false" customHeight="false" outlineLevel="0" collapsed="false">
      <c r="B45" s="38" t="s">
        <v>116</v>
      </c>
      <c r="C45" s="39" t="n">
        <v>0</v>
      </c>
      <c r="D45" s="39" t="n">
        <v>0</v>
      </c>
      <c r="E45" s="39" t="n">
        <v>0</v>
      </c>
      <c r="F45" s="39" t="n">
        <v>0</v>
      </c>
      <c r="G45" s="39" t="n">
        <v>0</v>
      </c>
      <c r="H45" s="39" t="n">
        <v>0</v>
      </c>
      <c r="I45" s="39" t="n">
        <v>0</v>
      </c>
      <c r="J45" s="39" t="n">
        <v>0</v>
      </c>
      <c r="K45" s="39" t="n">
        <v>0</v>
      </c>
      <c r="L45" s="40" t="n">
        <v>0</v>
      </c>
      <c r="M45" s="40" t="n">
        <v>0</v>
      </c>
      <c r="N45" s="40" t="n">
        <v>0</v>
      </c>
      <c r="O45" s="40" t="n">
        <v>0</v>
      </c>
      <c r="P45" s="40" t="n">
        <v>0</v>
      </c>
      <c r="Q45" s="41" t="n">
        <f aca="false">+SUM(E45:P45)</f>
        <v>0</v>
      </c>
    </row>
    <row r="46" customFormat="false" ht="15" hidden="false" customHeight="false" outlineLevel="0" collapsed="false">
      <c r="B46" s="34" t="s">
        <v>42</v>
      </c>
      <c r="C46" s="35" t="n">
        <v>891107444</v>
      </c>
      <c r="D46" s="60" t="n">
        <f aca="false">+SUM(D47:D53)</f>
        <v>-311087444</v>
      </c>
      <c r="E46" s="36" t="n">
        <f aca="false">+SUM(E47:E53)</f>
        <v>0</v>
      </c>
      <c r="F46" s="36" t="n">
        <f aca="false">+SUM(F47:F53)</f>
        <v>0</v>
      </c>
      <c r="G46" s="36" t="n">
        <f aca="false">+SUM(G47:G53)</f>
        <v>0</v>
      </c>
      <c r="H46" s="36" t="n">
        <f aca="false">+SUM(H47:H53)</f>
        <v>0</v>
      </c>
      <c r="I46" s="36" t="n">
        <f aca="false">+SUM(I47:I53)</f>
        <v>0</v>
      </c>
      <c r="J46" s="36" t="n">
        <f aca="false">+SUM(J47:J53)</f>
        <v>570000000</v>
      </c>
      <c r="K46" s="36" t="n">
        <f aca="false">+SUM(K47:K53)</f>
        <v>0</v>
      </c>
      <c r="L46" s="36" t="n">
        <f aca="false">+SUM(L47:L53)</f>
        <v>0</v>
      </c>
      <c r="M46" s="36" t="n">
        <f aca="false">+SUM(M47:M53)</f>
        <v>0</v>
      </c>
      <c r="N46" s="36" t="n">
        <f aca="false">+SUM(N47:N53)</f>
        <v>0</v>
      </c>
      <c r="O46" s="36" t="n">
        <f aca="false">+SUM(O47:O53)</f>
        <v>0</v>
      </c>
      <c r="P46" s="36" t="n">
        <f aca="false">+SUM(P47:P53)</f>
        <v>0</v>
      </c>
      <c r="Q46" s="36" t="n">
        <f aca="false">+SUM(E46:P46)</f>
        <v>570000000</v>
      </c>
    </row>
    <row r="47" customFormat="false" ht="15" hidden="false" customHeight="false" outlineLevel="0" collapsed="false">
      <c r="B47" s="38" t="s">
        <v>117</v>
      </c>
      <c r="C47" s="39" t="n">
        <v>10000</v>
      </c>
      <c r="D47" s="39" t="n">
        <v>10000000</v>
      </c>
      <c r="E47" s="39" t="n">
        <v>0</v>
      </c>
      <c r="F47" s="39" t="n">
        <v>0</v>
      </c>
      <c r="G47" s="39" t="n">
        <v>0</v>
      </c>
      <c r="H47" s="39" t="n">
        <v>0</v>
      </c>
      <c r="I47" s="39" t="n">
        <v>0</v>
      </c>
      <c r="J47" s="39" t="n">
        <v>0</v>
      </c>
      <c r="K47" s="39" t="n">
        <v>0</v>
      </c>
      <c r="L47" s="40" t="n">
        <v>0</v>
      </c>
      <c r="M47" s="40" t="n">
        <v>0</v>
      </c>
      <c r="N47" s="40" t="n">
        <v>0</v>
      </c>
      <c r="O47" s="40" t="n">
        <v>0</v>
      </c>
      <c r="P47" s="40" t="n">
        <v>0</v>
      </c>
      <c r="Q47" s="40" t="n">
        <f aca="false">+SUM(E47:P47)</f>
        <v>0</v>
      </c>
    </row>
    <row r="48" customFormat="false" ht="15" hidden="false" customHeight="false" outlineLevel="0" collapsed="false">
      <c r="B48" s="38" t="s">
        <v>44</v>
      </c>
      <c r="C48" s="39" t="n">
        <v>0</v>
      </c>
      <c r="D48" s="39" t="n">
        <v>0</v>
      </c>
      <c r="E48" s="39" t="n">
        <v>0</v>
      </c>
      <c r="F48" s="39" t="n">
        <v>0</v>
      </c>
      <c r="G48" s="39" t="n">
        <v>0</v>
      </c>
      <c r="H48" s="39" t="n">
        <v>0</v>
      </c>
      <c r="I48" s="39" t="n">
        <v>0</v>
      </c>
      <c r="J48" s="39" t="n">
        <v>0</v>
      </c>
      <c r="K48" s="39" t="n">
        <v>0</v>
      </c>
      <c r="L48" s="40" t="n">
        <v>0</v>
      </c>
      <c r="M48" s="40" t="n">
        <v>0</v>
      </c>
      <c r="N48" s="40" t="n">
        <v>0</v>
      </c>
      <c r="O48" s="40" t="n">
        <v>0</v>
      </c>
      <c r="P48" s="40" t="n">
        <v>0</v>
      </c>
      <c r="Q48" s="40" t="n">
        <f aca="false">+SUM(E48:P48)</f>
        <v>0</v>
      </c>
    </row>
    <row r="49" customFormat="false" ht="15" hidden="false" customHeight="false" outlineLevel="0" collapsed="false">
      <c r="B49" s="38" t="s">
        <v>45</v>
      </c>
      <c r="C49" s="39" t="n">
        <v>0</v>
      </c>
      <c r="D49" s="39" t="n">
        <v>0</v>
      </c>
      <c r="E49" s="39" t="n">
        <v>0</v>
      </c>
      <c r="F49" s="39" t="n">
        <v>0</v>
      </c>
      <c r="G49" s="39" t="n">
        <v>0</v>
      </c>
      <c r="H49" s="39" t="n">
        <v>0</v>
      </c>
      <c r="I49" s="39" t="n">
        <v>0</v>
      </c>
      <c r="J49" s="39" t="n">
        <v>0</v>
      </c>
      <c r="K49" s="39" t="n">
        <v>0</v>
      </c>
      <c r="L49" s="40" t="n">
        <v>0</v>
      </c>
      <c r="M49" s="40" t="n">
        <v>0</v>
      </c>
      <c r="N49" s="40" t="n">
        <v>0</v>
      </c>
      <c r="O49" s="40" t="n">
        <v>0</v>
      </c>
      <c r="P49" s="40" t="n">
        <v>0</v>
      </c>
      <c r="Q49" s="40" t="n">
        <f aca="false">+SUM(E49:P49)</f>
        <v>0</v>
      </c>
    </row>
    <row r="50" customFormat="false" ht="15" hidden="false" customHeight="false" outlineLevel="0" collapsed="false">
      <c r="B50" s="38" t="s">
        <v>46</v>
      </c>
      <c r="C50" s="39" t="n">
        <v>891097444</v>
      </c>
      <c r="D50" s="42" t="n">
        <v>-321087444</v>
      </c>
      <c r="E50" s="39" t="n">
        <v>0</v>
      </c>
      <c r="F50" s="39" t="n">
        <v>0</v>
      </c>
      <c r="G50" s="39" t="n">
        <v>0</v>
      </c>
      <c r="H50" s="39" t="n">
        <v>0</v>
      </c>
      <c r="I50" s="40" t="n">
        <f aca="false">+VLOOKUP(B50,[2]RefCCPCuenta!$B$8:$H$45,7,FALSE())</f>
        <v>0</v>
      </c>
      <c r="J50" s="40" t="n">
        <v>570000000</v>
      </c>
      <c r="K50" s="39" t="n">
        <v>0</v>
      </c>
      <c r="L50" s="40" t="n">
        <v>0</v>
      </c>
      <c r="M50" s="40" t="n">
        <v>0</v>
      </c>
      <c r="N50" s="40" t="n">
        <v>0</v>
      </c>
      <c r="O50" s="40" t="n">
        <v>0</v>
      </c>
      <c r="P50" s="40" t="n">
        <v>0</v>
      </c>
      <c r="Q50" s="40" t="n">
        <f aca="false">+SUM(E50:P50)</f>
        <v>570000000</v>
      </c>
    </row>
    <row r="51" customFormat="false" ht="15" hidden="false" customHeight="false" outlineLevel="0" collapsed="false">
      <c r="B51" s="38" t="s">
        <v>118</v>
      </c>
      <c r="C51" s="39" t="n">
        <v>0</v>
      </c>
      <c r="D51" s="39" t="n">
        <v>0</v>
      </c>
      <c r="E51" s="39" t="n">
        <v>0</v>
      </c>
      <c r="F51" s="39" t="n">
        <v>0</v>
      </c>
      <c r="G51" s="39" t="n">
        <v>0</v>
      </c>
      <c r="H51" s="39" t="n">
        <v>0</v>
      </c>
      <c r="I51" s="39" t="n">
        <v>0</v>
      </c>
      <c r="J51" s="39" t="n">
        <v>0</v>
      </c>
      <c r="K51" s="39" t="n">
        <v>0</v>
      </c>
      <c r="L51" s="40" t="n">
        <v>0</v>
      </c>
      <c r="M51" s="40" t="n">
        <v>0</v>
      </c>
      <c r="N51" s="40" t="n">
        <v>0</v>
      </c>
      <c r="O51" s="40" t="n">
        <v>0</v>
      </c>
      <c r="P51" s="40" t="n">
        <v>0</v>
      </c>
      <c r="Q51" s="40" t="n">
        <f aca="false">+SUM(E51:P51)</f>
        <v>0</v>
      </c>
    </row>
    <row r="52" customFormat="false" ht="15" hidden="false" customHeight="false" outlineLevel="0" collapsed="false">
      <c r="B52" s="38" t="s">
        <v>48</v>
      </c>
      <c r="C52" s="39" t="n">
        <v>0</v>
      </c>
      <c r="D52" s="39" t="n">
        <v>0</v>
      </c>
      <c r="E52" s="39" t="n">
        <v>0</v>
      </c>
      <c r="F52" s="39" t="n">
        <v>0</v>
      </c>
      <c r="G52" s="39" t="n">
        <v>0</v>
      </c>
      <c r="H52" s="39" t="n">
        <v>0</v>
      </c>
      <c r="I52" s="39" t="n">
        <v>0</v>
      </c>
      <c r="J52" s="39" t="n">
        <v>0</v>
      </c>
      <c r="K52" s="39" t="n">
        <v>0</v>
      </c>
      <c r="L52" s="40" t="n">
        <v>0</v>
      </c>
      <c r="M52" s="40" t="n">
        <v>0</v>
      </c>
      <c r="N52" s="40" t="n">
        <v>0</v>
      </c>
      <c r="O52" s="40" t="n">
        <v>0</v>
      </c>
      <c r="P52" s="40" t="n">
        <v>0</v>
      </c>
      <c r="Q52" s="40" t="n">
        <f aca="false">+SUM(E52:P52)</f>
        <v>0</v>
      </c>
    </row>
    <row r="53" customFormat="false" ht="15" hidden="false" customHeight="false" outlineLevel="0" collapsed="false">
      <c r="B53" s="38" t="s">
        <v>119</v>
      </c>
      <c r="C53" s="39" t="n">
        <v>0</v>
      </c>
      <c r="D53" s="39" t="n">
        <v>0</v>
      </c>
      <c r="E53" s="39" t="n">
        <v>0</v>
      </c>
      <c r="F53" s="39" t="n">
        <v>0</v>
      </c>
      <c r="G53" s="39" t="n">
        <v>0</v>
      </c>
      <c r="H53" s="39" t="n">
        <v>0</v>
      </c>
      <c r="I53" s="39" t="n">
        <v>0</v>
      </c>
      <c r="J53" s="39" t="n">
        <v>0</v>
      </c>
      <c r="K53" s="39" t="n">
        <v>0</v>
      </c>
      <c r="L53" s="40" t="n">
        <v>0</v>
      </c>
      <c r="M53" s="40" t="n">
        <v>0</v>
      </c>
      <c r="N53" s="40" t="n">
        <v>0</v>
      </c>
      <c r="O53" s="40" t="n">
        <v>0</v>
      </c>
      <c r="P53" s="40" t="n">
        <v>0</v>
      </c>
      <c r="Q53" s="40" t="n">
        <f aca="false">+SUM(E53:P53)</f>
        <v>0</v>
      </c>
    </row>
    <row r="54" customFormat="false" ht="15" hidden="false" customHeight="false" outlineLevel="0" collapsed="false">
      <c r="B54" s="34" t="s">
        <v>50</v>
      </c>
      <c r="C54" s="35" t="n">
        <v>1806102261</v>
      </c>
      <c r="D54" s="36" t="n">
        <f aca="false">+SUM(D55:D63)</f>
        <v>679144449.91</v>
      </c>
      <c r="E54" s="36" t="n">
        <f aca="false">+SUM(E55:E63)</f>
        <v>96013150.33</v>
      </c>
      <c r="F54" s="36" t="n">
        <f aca="false">+SUM(F55:F63)</f>
        <v>417858077.28</v>
      </c>
      <c r="G54" s="36" t="n">
        <f aca="false">+SUM(G55:G63)</f>
        <v>130926851.33</v>
      </c>
      <c r="H54" s="36" t="n">
        <f aca="false">+SUM(H55:H63)</f>
        <v>30469605.62</v>
      </c>
      <c r="I54" s="36" t="n">
        <f aca="false">+SUM(I55:I63)</f>
        <v>430535819.97</v>
      </c>
      <c r="J54" s="36" t="n">
        <f aca="false">+SUM(J55:J63)</f>
        <v>51272961.39</v>
      </c>
      <c r="K54" s="36" t="n">
        <f aca="false">+SUM(K55:K63)</f>
        <v>160454927.86</v>
      </c>
      <c r="L54" s="36" t="n">
        <f aca="false">+SUM(L55:L63)</f>
        <v>122991332.55</v>
      </c>
      <c r="M54" s="36" t="n">
        <f aca="false">+SUM(M55:M63)</f>
        <v>160386076.58</v>
      </c>
      <c r="N54" s="36" t="n">
        <f aca="false">+SUM(N55:N63)</f>
        <v>70243888.28</v>
      </c>
      <c r="O54" s="36" t="n">
        <f aca="false">+SUM(O55:O63)</f>
        <v>394453364.21</v>
      </c>
      <c r="P54" s="36" t="n">
        <f aca="false">+SUM(P55:P63)</f>
        <v>263639498.94</v>
      </c>
      <c r="Q54" s="36" t="n">
        <f aca="false">+SUM(E54:P54)</f>
        <v>2329245554.34</v>
      </c>
    </row>
    <row r="55" customFormat="false" ht="15" hidden="false" customHeight="false" outlineLevel="0" collapsed="false">
      <c r="B55" s="38" t="s">
        <v>51</v>
      </c>
      <c r="C55" s="39" t="n">
        <v>530138974</v>
      </c>
      <c r="D55" s="42" t="n">
        <v>-229929794.31</v>
      </c>
      <c r="E55" s="40" t="n">
        <v>5989946.29</v>
      </c>
      <c r="F55" s="40" t="n">
        <v>45647601.03</v>
      </c>
      <c r="G55" s="40" t="n">
        <v>3457055.48</v>
      </c>
      <c r="H55" s="40" t="n">
        <v>4940301</v>
      </c>
      <c r="I55" s="40" t="n">
        <v>8342764.31</v>
      </c>
      <c r="J55" s="40" t="n">
        <v>5603599.04</v>
      </c>
      <c r="K55" s="40" t="n">
        <v>24970606.05</v>
      </c>
      <c r="L55" s="40" t="n">
        <v>4641611.03</v>
      </c>
      <c r="M55" s="39" t="n">
        <v>16443525.69</v>
      </c>
      <c r="N55" s="40" t="n">
        <v>0</v>
      </c>
      <c r="O55" s="39" t="n">
        <v>21124121.73</v>
      </c>
      <c r="P55" s="39" t="n">
        <v>91744607.5</v>
      </c>
      <c r="Q55" s="40" t="n">
        <f aca="false">+SUM(E55:P55)</f>
        <v>232905739.15</v>
      </c>
    </row>
    <row r="56" customFormat="false" ht="15" hidden="false" customHeight="false" outlineLevel="0" collapsed="false">
      <c r="B56" s="38" t="s">
        <v>52</v>
      </c>
      <c r="C56" s="39" t="n">
        <v>5318259</v>
      </c>
      <c r="D56" s="42" t="n">
        <v>-3645458</v>
      </c>
      <c r="E56" s="40" t="n">
        <v>0</v>
      </c>
      <c r="F56" s="40" t="n">
        <v>0</v>
      </c>
      <c r="G56" s="40" t="n">
        <v>0</v>
      </c>
      <c r="H56" s="40" t="n">
        <v>0</v>
      </c>
      <c r="I56" s="40" t="n">
        <v>1368800</v>
      </c>
      <c r="J56" s="40" t="n">
        <v>0</v>
      </c>
      <c r="K56" s="40" t="n">
        <v>0</v>
      </c>
      <c r="L56" s="40" t="n">
        <v>0</v>
      </c>
      <c r="M56" s="40" t="n">
        <v>0</v>
      </c>
      <c r="N56" s="40" t="n">
        <v>0</v>
      </c>
      <c r="O56" s="40" t="n">
        <v>0</v>
      </c>
      <c r="P56" s="40" t="n">
        <v>0</v>
      </c>
      <c r="Q56" s="40" t="n">
        <f aca="false">+SUM(E56:P56)</f>
        <v>1368800</v>
      </c>
    </row>
    <row r="57" customFormat="false" ht="15" hidden="false" customHeight="false" outlineLevel="0" collapsed="false">
      <c r="B57" s="38" t="s">
        <v>53</v>
      </c>
      <c r="C57" s="39" t="n">
        <v>1091092391</v>
      </c>
      <c r="D57" s="39" t="n">
        <v>698732865.25</v>
      </c>
      <c r="E57" s="40" t="n">
        <v>79221589.44</v>
      </c>
      <c r="F57" s="40" t="n">
        <v>367210476.25</v>
      </c>
      <c r="G57" s="40" t="n">
        <v>45794435.85</v>
      </c>
      <c r="H57" s="40" t="n">
        <v>0</v>
      </c>
      <c r="I57" s="40" t="n">
        <v>401117424.2</v>
      </c>
      <c r="J57" s="40" t="n">
        <v>45061801.59</v>
      </c>
      <c r="K57" s="40" t="n">
        <v>118295671.28</v>
      </c>
      <c r="L57" s="40" t="n">
        <v>121918329.37</v>
      </c>
      <c r="M57" s="39" t="n">
        <v>108813304.72</v>
      </c>
      <c r="N57" s="40" t="n">
        <v>0</v>
      </c>
      <c r="O57" s="39" t="n">
        <v>354481507.85</v>
      </c>
      <c r="P57" s="39" t="n">
        <v>139211643.56</v>
      </c>
      <c r="Q57" s="40" t="n">
        <f aca="false">+SUM(E57:P57)</f>
        <v>1781126184.11</v>
      </c>
    </row>
    <row r="58" customFormat="false" ht="15" hidden="false" customHeight="false" outlineLevel="0" collapsed="false">
      <c r="B58" s="38" t="s">
        <v>54</v>
      </c>
      <c r="C58" s="39" t="n">
        <v>730000</v>
      </c>
      <c r="D58" s="39" t="n">
        <v>103749284.04</v>
      </c>
      <c r="E58" s="40" t="n">
        <v>35164</v>
      </c>
      <c r="F58" s="40" t="n">
        <v>0</v>
      </c>
      <c r="G58" s="40" t="n">
        <v>81616860</v>
      </c>
      <c r="H58" s="40" t="n">
        <v>8059690</v>
      </c>
      <c r="I58" s="40" t="n">
        <v>6951000</v>
      </c>
      <c r="J58" s="40" t="n">
        <v>0</v>
      </c>
      <c r="K58" s="40" t="n">
        <v>1260000</v>
      </c>
      <c r="L58" s="40" t="n">
        <v>0</v>
      </c>
      <c r="M58" s="39" t="n">
        <v>207680</v>
      </c>
      <c r="N58" s="66" t="n">
        <v>830720</v>
      </c>
      <c r="O58" s="40" t="n">
        <v>0</v>
      </c>
      <c r="P58" s="40" t="n">
        <v>0</v>
      </c>
      <c r="Q58" s="40" t="n">
        <f aca="false">+SUM(E58:P58)</f>
        <v>98961114</v>
      </c>
    </row>
    <row r="59" customFormat="false" ht="15" hidden="false" customHeight="false" outlineLevel="0" collapsed="false">
      <c r="B59" s="38" t="s">
        <v>55</v>
      </c>
      <c r="C59" s="39" t="n">
        <v>66822637</v>
      </c>
      <c r="D59" s="39" t="n">
        <v>63099541.68</v>
      </c>
      <c r="E59" s="39" t="n">
        <v>0</v>
      </c>
      <c r="F59" s="40" t="n">
        <v>5000000</v>
      </c>
      <c r="G59" s="40" t="n">
        <v>0</v>
      </c>
      <c r="H59" s="40" t="n">
        <v>14105483.7</v>
      </c>
      <c r="I59" s="40" t="n">
        <v>12755831.46</v>
      </c>
      <c r="J59" s="40" t="n">
        <v>607560.76</v>
      </c>
      <c r="K59" s="40" t="n">
        <v>5392043.04</v>
      </c>
      <c r="L59" s="40" t="n">
        <v>-3568607.85</v>
      </c>
      <c r="M59" s="39" t="n">
        <v>9478288.37</v>
      </c>
      <c r="N59" s="66" t="n">
        <v>12221775</v>
      </c>
      <c r="O59" s="33" t="n">
        <v>4042287.96</v>
      </c>
      <c r="P59" s="39" t="n">
        <v>24017897.88</v>
      </c>
      <c r="Q59" s="40" t="n">
        <f aca="false">+SUM(E59:P59)</f>
        <v>84052560.32</v>
      </c>
    </row>
    <row r="60" customFormat="false" ht="15" hidden="false" customHeight="false" outlineLevel="0" collapsed="false">
      <c r="B60" s="38" t="s">
        <v>56</v>
      </c>
      <c r="C60" s="39" t="n">
        <v>2000000</v>
      </c>
      <c r="D60" s="39" t="n">
        <v>16460951.24</v>
      </c>
      <c r="E60" s="40" t="n">
        <v>10766450.6</v>
      </c>
      <c r="F60" s="40" t="n">
        <v>0</v>
      </c>
      <c r="G60" s="40" t="n">
        <v>0</v>
      </c>
      <c r="H60" s="40" t="n">
        <v>1335117.2</v>
      </c>
      <c r="I60" s="40" t="n">
        <v>0</v>
      </c>
      <c r="J60" s="40" t="n">
        <v>0</v>
      </c>
      <c r="K60" s="40" t="n">
        <v>4514459.79</v>
      </c>
      <c r="L60" s="40" t="n">
        <v>0</v>
      </c>
      <c r="M60" s="40" t="n">
        <v>0</v>
      </c>
      <c r="N60" s="66" t="n">
        <v>259499.94</v>
      </c>
      <c r="O60" s="40" t="n">
        <v>0</v>
      </c>
      <c r="P60" s="39" t="n">
        <v>897850</v>
      </c>
      <c r="Q60" s="40" t="n">
        <f aca="false">+SUM(E60:P60)</f>
        <v>17773377.53</v>
      </c>
    </row>
    <row r="61" customFormat="false" ht="15" hidden="false" customHeight="false" outlineLevel="0" collapsed="false">
      <c r="B61" s="38" t="s">
        <v>120</v>
      </c>
      <c r="C61" s="39" t="n">
        <v>0</v>
      </c>
      <c r="D61" s="39" t="n">
        <v>0</v>
      </c>
      <c r="E61" s="39" t="n">
        <v>0</v>
      </c>
      <c r="F61" s="39" t="n">
        <v>0</v>
      </c>
      <c r="G61" s="40" t="n">
        <v>0</v>
      </c>
      <c r="H61" s="40" t="n">
        <v>0</v>
      </c>
      <c r="I61" s="40" t="n">
        <v>0</v>
      </c>
      <c r="J61" s="40" t="n">
        <v>0</v>
      </c>
      <c r="K61" s="40" t="n">
        <v>0</v>
      </c>
      <c r="L61" s="40" t="n">
        <v>0</v>
      </c>
      <c r="M61" s="40" t="n">
        <v>0</v>
      </c>
      <c r="N61" s="40" t="n">
        <v>0</v>
      </c>
      <c r="O61" s="40" t="n">
        <v>0</v>
      </c>
      <c r="P61" s="39" t="n">
        <v>0</v>
      </c>
      <c r="Q61" s="40" t="n">
        <f aca="false">+SUM(E61:P61)</f>
        <v>0</v>
      </c>
    </row>
    <row r="62" customFormat="false" ht="15" hidden="false" customHeight="false" outlineLevel="0" collapsed="false">
      <c r="B62" s="38" t="s">
        <v>58</v>
      </c>
      <c r="C62" s="39" t="n">
        <v>30000000</v>
      </c>
      <c r="D62" s="42" t="n">
        <v>-29941500</v>
      </c>
      <c r="E62" s="40" t="n">
        <v>0</v>
      </c>
      <c r="F62" s="40" t="n">
        <v>0</v>
      </c>
      <c r="G62" s="40" t="n">
        <v>58500</v>
      </c>
      <c r="H62" s="40" t="n">
        <v>0</v>
      </c>
      <c r="I62" s="40" t="n">
        <v>0</v>
      </c>
      <c r="J62" s="40" t="n">
        <v>0</v>
      </c>
      <c r="K62" s="40" t="n">
        <v>0</v>
      </c>
      <c r="L62" s="40" t="n">
        <v>0</v>
      </c>
      <c r="M62" s="40" t="n">
        <v>0</v>
      </c>
      <c r="N62" s="40" t="n">
        <v>0</v>
      </c>
      <c r="O62" s="39" t="n">
        <v>0</v>
      </c>
      <c r="P62" s="39" t="n">
        <v>0</v>
      </c>
      <c r="Q62" s="40" t="n">
        <f aca="false">+SUM(E62:P62)</f>
        <v>58500</v>
      </c>
    </row>
    <row r="63" customFormat="false" ht="15" hidden="false" customHeight="false" outlineLevel="0" collapsed="false">
      <c r="B63" s="38" t="s">
        <v>59</v>
      </c>
      <c r="C63" s="39" t="n">
        <v>80000000</v>
      </c>
      <c r="D63" s="39" t="n">
        <v>60618560.01</v>
      </c>
      <c r="E63" s="39" t="n">
        <v>0</v>
      </c>
      <c r="F63" s="40" t="n">
        <v>0</v>
      </c>
      <c r="G63" s="40" t="n">
        <v>0</v>
      </c>
      <c r="H63" s="40" t="n">
        <v>2029013.72</v>
      </c>
      <c r="I63" s="40" t="n">
        <v>0</v>
      </c>
      <c r="J63" s="40" t="n">
        <v>0</v>
      </c>
      <c r="K63" s="40" t="n">
        <v>6022147.7</v>
      </c>
      <c r="L63" s="40" t="n">
        <v>0</v>
      </c>
      <c r="M63" s="39" t="n">
        <v>25443277.8</v>
      </c>
      <c r="N63" s="66" t="n">
        <v>56931893.34</v>
      </c>
      <c r="O63" s="39" t="n">
        <v>14805446.67</v>
      </c>
      <c r="P63" s="39" t="n">
        <v>7767500</v>
      </c>
      <c r="Q63" s="40" t="n">
        <f aca="false">+SUM(E63:P63)</f>
        <v>112999279.23</v>
      </c>
    </row>
    <row r="64" customFormat="false" ht="15" hidden="false" customHeight="false" outlineLevel="0" collapsed="false">
      <c r="B64" s="34" t="s">
        <v>60</v>
      </c>
      <c r="C64" s="35" t="n">
        <v>11125013810</v>
      </c>
      <c r="D64" s="35" t="n">
        <f aca="false">+SUM(D65:D68)</f>
        <v>7558120699.81</v>
      </c>
      <c r="E64" s="36" t="n">
        <f aca="false">+SUM(E65:E68)</f>
        <v>219386435.25</v>
      </c>
      <c r="F64" s="36" t="n">
        <f aca="false">+SUM(F65:F68)</f>
        <v>406752098.09</v>
      </c>
      <c r="G64" s="36" t="n">
        <f aca="false">+SUM(G65:G68)</f>
        <v>749003531.54</v>
      </c>
      <c r="H64" s="36" t="n">
        <f aca="false">+SUM(H65:H68)</f>
        <v>962814687.59</v>
      </c>
      <c r="I64" s="36" t="n">
        <f aca="false">+SUM(I65:I68)</f>
        <v>902184848.28</v>
      </c>
      <c r="J64" s="36" t="n">
        <f aca="false">+SUM(J65:J68)</f>
        <v>2053584482.52</v>
      </c>
      <c r="K64" s="36" t="n">
        <f aca="false">+SUM(K65:K68)</f>
        <v>2523525772.21</v>
      </c>
      <c r="L64" s="36" t="n">
        <f aca="false">+SUM(L65:L68)</f>
        <v>522337464.82</v>
      </c>
      <c r="M64" s="36" t="n">
        <f aca="false">+SUM(M65:M68)</f>
        <v>774783330.97</v>
      </c>
      <c r="N64" s="36" t="n">
        <f aca="false">+SUM(N65:N68)</f>
        <v>2313615867.02</v>
      </c>
      <c r="O64" s="36" t="n">
        <f aca="false">+SUM(O65:O68)</f>
        <v>2871170076.18</v>
      </c>
      <c r="P64" s="36" t="n">
        <f aca="false">+SUM(P65:P68)</f>
        <v>4074458755.5</v>
      </c>
      <c r="Q64" s="36" t="n">
        <f aca="false">+SUM(E64:P64)</f>
        <v>18373617349.97</v>
      </c>
    </row>
    <row r="65" customFormat="false" ht="15" hidden="false" customHeight="false" outlineLevel="0" collapsed="false">
      <c r="B65" s="38" t="s">
        <v>61</v>
      </c>
      <c r="C65" s="39" t="n">
        <v>9390660798</v>
      </c>
      <c r="D65" s="39" t="n">
        <v>4671293000.47</v>
      </c>
      <c r="E65" s="40" t="n">
        <v>205686161.65</v>
      </c>
      <c r="F65" s="40" t="n">
        <v>406752098.09</v>
      </c>
      <c r="G65" s="40" t="n">
        <v>407560629.94</v>
      </c>
      <c r="H65" s="33" t="n">
        <v>874055969.99</v>
      </c>
      <c r="I65" s="40" t="n">
        <v>556593748.29</v>
      </c>
      <c r="J65" s="40" t="n">
        <v>1178768864.25</v>
      </c>
      <c r="K65" s="40" t="n">
        <v>2048414512.34</v>
      </c>
      <c r="L65" s="40" t="n">
        <v>433367136.09</v>
      </c>
      <c r="M65" s="39" t="n">
        <v>445113869.23</v>
      </c>
      <c r="N65" s="66" t="n">
        <v>1624501074.91</v>
      </c>
      <c r="O65" s="39" t="n">
        <v>2777646565.14</v>
      </c>
      <c r="P65" s="39" t="n">
        <v>2821771890.6</v>
      </c>
      <c r="Q65" s="40" t="n">
        <f aca="false">+SUM(E65:P65)</f>
        <v>13780232520.52</v>
      </c>
      <c r="R65" s="33"/>
      <c r="S65" s="33"/>
    </row>
    <row r="66" customFormat="false" ht="15" hidden="false" customHeight="false" outlineLevel="0" collapsed="false">
      <c r="B66" s="38" t="s">
        <v>62</v>
      </c>
      <c r="C66" s="39" t="n">
        <v>1734353012</v>
      </c>
      <c r="D66" s="39" t="n">
        <v>2886827699.34</v>
      </c>
      <c r="E66" s="40" t="n">
        <v>13700273.6</v>
      </c>
      <c r="F66" s="40" t="n">
        <f aca="false">+VLOOKUP(B66,[1]RefCCPCuenta!$B$8:$E$43,4,FALSE())</f>
        <v>0</v>
      </c>
      <c r="G66" s="40" t="n">
        <v>341442901.6</v>
      </c>
      <c r="H66" s="40" t="n">
        <v>88758717.6</v>
      </c>
      <c r="I66" s="40" t="n">
        <v>345591099.99</v>
      </c>
      <c r="J66" s="40" t="n">
        <v>874815618.27</v>
      </c>
      <c r="K66" s="40" t="n">
        <v>475111259.87</v>
      </c>
      <c r="L66" s="40" t="n">
        <v>88970328.73</v>
      </c>
      <c r="M66" s="39" t="n">
        <v>329669461.74</v>
      </c>
      <c r="N66" s="66" t="n">
        <v>689114792.11</v>
      </c>
      <c r="O66" s="39" t="n">
        <v>93523511.04</v>
      </c>
      <c r="P66" s="39" t="n">
        <v>1252686864.9</v>
      </c>
      <c r="Q66" s="40" t="n">
        <f aca="false">+SUM(E66:P66)</f>
        <v>4593384829.45</v>
      </c>
    </row>
    <row r="67" customFormat="false" ht="15" hidden="false" customHeight="false" outlineLevel="0" collapsed="false">
      <c r="B67" s="38" t="s">
        <v>121</v>
      </c>
      <c r="C67" s="39" t="n">
        <v>0</v>
      </c>
      <c r="D67" s="39" t="n">
        <v>0</v>
      </c>
      <c r="E67" s="39" t="n">
        <v>0</v>
      </c>
      <c r="F67" s="39" t="n">
        <v>0</v>
      </c>
      <c r="G67" s="40" t="n">
        <v>0</v>
      </c>
      <c r="H67" s="40" t="n">
        <v>0</v>
      </c>
      <c r="I67" s="40" t="n">
        <v>0</v>
      </c>
      <c r="J67" s="40" t="n">
        <v>0</v>
      </c>
      <c r="K67" s="40" t="n">
        <v>0</v>
      </c>
      <c r="L67" s="40" t="n">
        <v>0</v>
      </c>
      <c r="M67" s="40" t="n">
        <v>0</v>
      </c>
      <c r="N67" s="40" t="n">
        <v>0</v>
      </c>
      <c r="O67" s="40" t="n">
        <v>0</v>
      </c>
      <c r="P67" s="40" t="n">
        <v>0</v>
      </c>
      <c r="Q67" s="40" t="n">
        <f aca="false">+SUM(E67:P67)</f>
        <v>0</v>
      </c>
    </row>
    <row r="68" customFormat="false" ht="26.95" hidden="false" customHeight="false" outlineLevel="0" collapsed="false">
      <c r="B68" s="44" t="s">
        <v>122</v>
      </c>
      <c r="C68" s="39" t="n">
        <v>0</v>
      </c>
      <c r="D68" s="39" t="n">
        <v>0</v>
      </c>
      <c r="E68" s="39" t="n">
        <v>0</v>
      </c>
      <c r="F68" s="39" t="n">
        <v>0</v>
      </c>
      <c r="G68" s="40" t="n">
        <v>0</v>
      </c>
      <c r="H68" s="40" t="n">
        <v>0</v>
      </c>
      <c r="I68" s="40" t="n">
        <v>0</v>
      </c>
      <c r="J68" s="40" t="n">
        <v>0</v>
      </c>
      <c r="K68" s="40" t="n">
        <v>0</v>
      </c>
      <c r="L68" s="40" t="n">
        <v>0</v>
      </c>
      <c r="M68" s="40" t="n">
        <v>0</v>
      </c>
      <c r="N68" s="40" t="n">
        <v>0</v>
      </c>
      <c r="O68" s="40" t="n">
        <v>0</v>
      </c>
      <c r="P68" s="40" t="n">
        <v>0</v>
      </c>
      <c r="Q68" s="40" t="n">
        <f aca="false">+SUM(E68:P68)</f>
        <v>0</v>
      </c>
    </row>
    <row r="69" customFormat="false" ht="15" hidden="false" customHeight="false" outlineLevel="0" collapsed="false">
      <c r="B69" s="34" t="s">
        <v>123</v>
      </c>
      <c r="C69" s="35" t="n">
        <v>0</v>
      </c>
      <c r="D69" s="35" t="n">
        <v>0</v>
      </c>
      <c r="E69" s="36" t="n">
        <f aca="false">+SUM(E70:E74)</f>
        <v>0</v>
      </c>
      <c r="F69" s="36" t="n">
        <f aca="false">+SUM(F70:F74)</f>
        <v>0</v>
      </c>
      <c r="G69" s="36" t="n">
        <f aca="false">+SUM(G70:G74)</f>
        <v>0</v>
      </c>
      <c r="H69" s="36" t="n">
        <f aca="false">+SUM(H70:H74)</f>
        <v>0</v>
      </c>
      <c r="I69" s="36" t="n">
        <f aca="false">+SUM(I70:I74)</f>
        <v>0</v>
      </c>
      <c r="J69" s="36" t="n">
        <f aca="false">+SUM(J70:J74)</f>
        <v>0</v>
      </c>
      <c r="K69" s="36" t="n">
        <f aca="false">+SUM(K70:K74)</f>
        <v>0</v>
      </c>
      <c r="L69" s="36" t="n">
        <f aca="false">+SUM(L70:L74)</f>
        <v>0</v>
      </c>
      <c r="M69" s="36" t="n">
        <f aca="false">+SUM(M70:M74)</f>
        <v>0</v>
      </c>
      <c r="N69" s="36" t="n">
        <f aca="false">+SUM(N70:N74)</f>
        <v>0</v>
      </c>
      <c r="O69" s="36" t="n">
        <f aca="false">+SUM(O70:O74)</f>
        <v>0</v>
      </c>
      <c r="P69" s="36" t="n">
        <f aca="false">+SUM(P70:P74)</f>
        <v>0</v>
      </c>
      <c r="Q69" s="36" t="n">
        <f aca="false">+SUM(E69:P69)</f>
        <v>0</v>
      </c>
    </row>
    <row r="70" customFormat="false" ht="15" hidden="false" customHeight="false" outlineLevel="0" collapsed="false">
      <c r="B70" s="38" t="s">
        <v>124</v>
      </c>
      <c r="C70" s="39" t="n">
        <v>0</v>
      </c>
      <c r="D70" s="39" t="n">
        <v>0</v>
      </c>
      <c r="E70" s="39" t="n">
        <v>0</v>
      </c>
      <c r="F70" s="39" t="n">
        <v>0</v>
      </c>
      <c r="G70" s="40" t="n">
        <v>0</v>
      </c>
      <c r="H70" s="40" t="n">
        <v>0</v>
      </c>
      <c r="I70" s="40" t="n">
        <v>0</v>
      </c>
      <c r="J70" s="40" t="n">
        <v>0</v>
      </c>
      <c r="K70" s="40" t="n">
        <v>0</v>
      </c>
      <c r="L70" s="40" t="n">
        <v>0</v>
      </c>
      <c r="M70" s="40" t="n">
        <v>0</v>
      </c>
      <c r="N70" s="40" t="n">
        <v>0</v>
      </c>
      <c r="O70" s="40" t="n">
        <v>0</v>
      </c>
      <c r="P70" s="40" t="n">
        <v>0</v>
      </c>
      <c r="Q70" s="40" t="n">
        <f aca="false">+SUM(E70:P70)</f>
        <v>0</v>
      </c>
    </row>
    <row r="71" customFormat="false" ht="15" hidden="false" customHeight="false" outlineLevel="0" collapsed="false">
      <c r="B71" s="38" t="s">
        <v>125</v>
      </c>
      <c r="C71" s="39" t="n">
        <v>0</v>
      </c>
      <c r="D71" s="39" t="n">
        <v>0</v>
      </c>
      <c r="E71" s="39" t="n">
        <v>0</v>
      </c>
      <c r="F71" s="39" t="n">
        <v>0</v>
      </c>
      <c r="G71" s="40" t="n">
        <v>0</v>
      </c>
      <c r="H71" s="40" t="n">
        <v>0</v>
      </c>
      <c r="I71" s="40" t="n">
        <v>0</v>
      </c>
      <c r="J71" s="40" t="n">
        <v>0</v>
      </c>
      <c r="K71" s="40" t="n">
        <v>0</v>
      </c>
      <c r="L71" s="40" t="n">
        <v>0</v>
      </c>
      <c r="M71" s="40" t="n">
        <v>0</v>
      </c>
      <c r="N71" s="40" t="n">
        <v>0</v>
      </c>
      <c r="O71" s="40" t="n">
        <v>0</v>
      </c>
      <c r="P71" s="40" t="n">
        <v>0</v>
      </c>
      <c r="Q71" s="40" t="n">
        <f aca="false">+SUM(E71:P71)</f>
        <v>0</v>
      </c>
    </row>
    <row r="72" customFormat="false" ht="15" hidden="false" customHeight="false" outlineLevel="0" collapsed="false">
      <c r="B72" s="38" t="s">
        <v>126</v>
      </c>
      <c r="C72" s="39" t="n">
        <v>0</v>
      </c>
      <c r="D72" s="39" t="n">
        <v>0</v>
      </c>
      <c r="E72" s="39" t="n">
        <v>0</v>
      </c>
      <c r="F72" s="39" t="n">
        <v>0</v>
      </c>
      <c r="G72" s="40" t="n">
        <v>0</v>
      </c>
      <c r="H72" s="40" t="n">
        <v>0</v>
      </c>
      <c r="I72" s="40" t="n">
        <v>0</v>
      </c>
      <c r="J72" s="40" t="n">
        <v>0</v>
      </c>
      <c r="K72" s="40" t="n">
        <v>0</v>
      </c>
      <c r="L72" s="40" t="n">
        <v>0</v>
      </c>
      <c r="M72" s="40" t="n">
        <v>0</v>
      </c>
      <c r="N72" s="40" t="n">
        <v>0</v>
      </c>
      <c r="O72" s="40" t="n">
        <v>0</v>
      </c>
      <c r="P72" s="40" t="n">
        <v>0</v>
      </c>
      <c r="Q72" s="40" t="n">
        <f aca="false">+SUM(E72:P72)</f>
        <v>0</v>
      </c>
    </row>
    <row r="73" customFormat="false" ht="15" hidden="false" customHeight="false" outlineLevel="0" collapsed="false">
      <c r="B73" s="38" t="s">
        <v>69</v>
      </c>
      <c r="C73" s="39" t="n">
        <v>0</v>
      </c>
      <c r="D73" s="39" t="n">
        <v>0</v>
      </c>
      <c r="E73" s="39" t="n">
        <v>0</v>
      </c>
      <c r="F73" s="39" t="n">
        <v>0</v>
      </c>
      <c r="G73" s="40" t="n">
        <v>0</v>
      </c>
      <c r="H73" s="40" t="n">
        <v>0</v>
      </c>
      <c r="I73" s="40" t="n">
        <v>0</v>
      </c>
      <c r="J73" s="40" t="n">
        <v>0</v>
      </c>
      <c r="K73" s="40" t="n">
        <v>0</v>
      </c>
      <c r="L73" s="40" t="n">
        <v>0</v>
      </c>
      <c r="M73" s="40" t="n">
        <v>0</v>
      </c>
      <c r="N73" s="40" t="n">
        <v>0</v>
      </c>
      <c r="O73" s="40" t="n">
        <v>0</v>
      </c>
      <c r="P73" s="40" t="n">
        <v>0</v>
      </c>
      <c r="Q73" s="40" t="n">
        <f aca="false">+SUM(E73:P73)</f>
        <v>0</v>
      </c>
    </row>
    <row r="74" customFormat="false" ht="15" hidden="false" customHeight="false" outlineLevel="0" collapsed="false">
      <c r="B74" s="38" t="s">
        <v>127</v>
      </c>
      <c r="C74" s="39" t="n">
        <v>0</v>
      </c>
      <c r="D74" s="39" t="n">
        <v>0</v>
      </c>
      <c r="E74" s="39" t="n">
        <v>0</v>
      </c>
      <c r="F74" s="39" t="n">
        <v>0</v>
      </c>
      <c r="G74" s="40" t="n">
        <v>0</v>
      </c>
      <c r="H74" s="40" t="n">
        <v>0</v>
      </c>
      <c r="I74" s="40" t="n">
        <v>0</v>
      </c>
      <c r="J74" s="40" t="n">
        <v>0</v>
      </c>
      <c r="K74" s="40" t="n">
        <v>0</v>
      </c>
      <c r="L74" s="40" t="n">
        <v>0</v>
      </c>
      <c r="M74" s="40" t="n">
        <v>0</v>
      </c>
      <c r="N74" s="40" t="n">
        <v>0</v>
      </c>
      <c r="O74" s="40" t="n">
        <v>0</v>
      </c>
      <c r="P74" s="40" t="n">
        <v>0</v>
      </c>
      <c r="Q74" s="40" t="n">
        <f aca="false">+SUM(E74:P74)</f>
        <v>0</v>
      </c>
    </row>
    <row r="75" customFormat="false" ht="15" hidden="false" customHeight="false" outlineLevel="0" collapsed="false">
      <c r="B75" s="34" t="s">
        <v>71</v>
      </c>
      <c r="C75" s="35" t="n">
        <v>0</v>
      </c>
      <c r="D75" s="35" t="n">
        <v>0</v>
      </c>
      <c r="E75" s="35" t="n">
        <v>0</v>
      </c>
      <c r="F75" s="35" t="n">
        <v>0</v>
      </c>
      <c r="G75" s="35" t="n">
        <v>0</v>
      </c>
      <c r="H75" s="35" t="n">
        <v>0</v>
      </c>
      <c r="I75" s="35" t="n">
        <v>0</v>
      </c>
      <c r="J75" s="35" t="n">
        <v>0</v>
      </c>
      <c r="K75" s="35" t="n">
        <v>0</v>
      </c>
      <c r="L75" s="35" t="n">
        <v>0</v>
      </c>
      <c r="M75" s="35" t="n">
        <v>0</v>
      </c>
      <c r="N75" s="35" t="n">
        <v>0</v>
      </c>
      <c r="O75" s="35" t="n">
        <v>0</v>
      </c>
      <c r="P75" s="35" t="n">
        <v>0</v>
      </c>
      <c r="Q75" s="36" t="n">
        <f aca="false">+SUM(E75:P75)</f>
        <v>0</v>
      </c>
    </row>
    <row r="76" customFormat="false" ht="15" hidden="false" customHeight="false" outlineLevel="0" collapsed="false">
      <c r="B76" s="38" t="s">
        <v>128</v>
      </c>
      <c r="C76" s="39" t="n">
        <v>0</v>
      </c>
      <c r="D76" s="39" t="n">
        <v>0</v>
      </c>
      <c r="E76" s="39" t="n">
        <v>0</v>
      </c>
      <c r="F76" s="39" t="n">
        <v>0</v>
      </c>
      <c r="G76" s="40" t="n">
        <v>0</v>
      </c>
      <c r="H76" s="40" t="n">
        <v>0</v>
      </c>
      <c r="I76" s="40" t="n">
        <v>0</v>
      </c>
      <c r="J76" s="40" t="n">
        <v>0</v>
      </c>
      <c r="K76" s="40" t="n">
        <v>0</v>
      </c>
      <c r="L76" s="40" t="n">
        <v>0</v>
      </c>
      <c r="M76" s="40" t="n">
        <v>0</v>
      </c>
      <c r="N76" s="40" t="n">
        <v>0</v>
      </c>
      <c r="O76" s="40" t="n">
        <v>0</v>
      </c>
      <c r="P76" s="40" t="n">
        <v>0</v>
      </c>
      <c r="Q76" s="40" t="n">
        <f aca="false">+SUM(E76:P76)</f>
        <v>0</v>
      </c>
    </row>
    <row r="77" customFormat="false" ht="15" hidden="false" customHeight="false" outlineLevel="0" collapsed="false">
      <c r="B77" s="38" t="s">
        <v>129</v>
      </c>
      <c r="C77" s="39" t="n">
        <v>0</v>
      </c>
      <c r="D77" s="39" t="n">
        <v>0</v>
      </c>
      <c r="E77" s="39" t="n">
        <v>0</v>
      </c>
      <c r="F77" s="39" t="n">
        <v>0</v>
      </c>
      <c r="G77" s="40" t="n">
        <v>0</v>
      </c>
      <c r="H77" s="40" t="n">
        <v>0</v>
      </c>
      <c r="I77" s="40" t="n">
        <v>0</v>
      </c>
      <c r="J77" s="40" t="n">
        <v>0</v>
      </c>
      <c r="K77" s="40" t="n">
        <v>0</v>
      </c>
      <c r="L77" s="40" t="n">
        <v>0</v>
      </c>
      <c r="M77" s="40" t="n">
        <v>0</v>
      </c>
      <c r="N77" s="40" t="n">
        <v>0</v>
      </c>
      <c r="O77" s="40" t="n">
        <v>0</v>
      </c>
      <c r="P77" s="40" t="n">
        <v>0</v>
      </c>
      <c r="Q77" s="40" t="n">
        <f aca="false">+SUM(E77:P77)</f>
        <v>0</v>
      </c>
    </row>
    <row r="78" customFormat="false" ht="15" hidden="false" customHeight="false" outlineLevel="0" collapsed="false">
      <c r="B78" s="38" t="s">
        <v>74</v>
      </c>
      <c r="C78" s="39" t="n">
        <v>0</v>
      </c>
      <c r="D78" s="39" t="n">
        <v>0</v>
      </c>
      <c r="E78" s="39" t="n">
        <v>0</v>
      </c>
      <c r="F78" s="39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0</v>
      </c>
      <c r="L78" s="40" t="n">
        <v>0</v>
      </c>
      <c r="M78" s="40" t="n">
        <v>0</v>
      </c>
      <c r="N78" s="40" t="n">
        <v>0</v>
      </c>
      <c r="O78" s="40" t="n">
        <v>0</v>
      </c>
      <c r="P78" s="40" t="n">
        <v>0</v>
      </c>
      <c r="Q78" s="40" t="n">
        <f aca="false">+SUM(E78:P78)</f>
        <v>0</v>
      </c>
    </row>
    <row r="79" customFormat="false" ht="15" hidden="false" customHeight="false" outlineLevel="0" collapsed="false">
      <c r="B79" s="38" t="s">
        <v>130</v>
      </c>
      <c r="C79" s="39" t="n">
        <v>0</v>
      </c>
      <c r="D79" s="39" t="n">
        <v>0</v>
      </c>
      <c r="E79" s="39" t="n">
        <v>0</v>
      </c>
      <c r="F79" s="39" t="n">
        <v>0</v>
      </c>
      <c r="G79" s="40" t="n">
        <v>0</v>
      </c>
      <c r="H79" s="40" t="n">
        <v>0</v>
      </c>
      <c r="I79" s="40" t="n">
        <v>0</v>
      </c>
      <c r="J79" s="40" t="n">
        <v>0</v>
      </c>
      <c r="K79" s="40" t="n">
        <v>0</v>
      </c>
      <c r="L79" s="40" t="n">
        <v>0</v>
      </c>
      <c r="M79" s="40" t="n">
        <v>0</v>
      </c>
      <c r="N79" s="40" t="n">
        <v>0</v>
      </c>
      <c r="O79" s="40" t="n">
        <v>0</v>
      </c>
      <c r="P79" s="40" t="n">
        <v>0</v>
      </c>
      <c r="Q79" s="40" t="n">
        <f aca="false">+SUM(E79:P79)</f>
        <v>0</v>
      </c>
    </row>
    <row r="80" customFormat="false" ht="15" hidden="false" customHeight="false" outlineLevel="0" collapsed="false">
      <c r="B80" s="38" t="s">
        <v>131</v>
      </c>
      <c r="C80" s="39" t="n">
        <v>0</v>
      </c>
      <c r="D80" s="39" t="n">
        <v>0</v>
      </c>
      <c r="E80" s="39" t="n">
        <v>0</v>
      </c>
      <c r="F80" s="39" t="n">
        <v>0</v>
      </c>
      <c r="G80" s="40" t="n">
        <v>0</v>
      </c>
      <c r="H80" s="40" t="n">
        <v>0</v>
      </c>
      <c r="I80" s="40" t="n">
        <v>0</v>
      </c>
      <c r="J80" s="40" t="n">
        <v>0</v>
      </c>
      <c r="K80" s="40" t="n">
        <v>0</v>
      </c>
      <c r="L80" s="40" t="n">
        <v>0</v>
      </c>
      <c r="M80" s="40" t="n">
        <v>0</v>
      </c>
      <c r="N80" s="40" t="n">
        <v>0</v>
      </c>
      <c r="O80" s="40" t="n">
        <v>0</v>
      </c>
      <c r="P80" s="40" t="n">
        <v>0</v>
      </c>
      <c r="Q80" s="40" t="n">
        <f aca="false">+SUM(E80:P80)</f>
        <v>0</v>
      </c>
    </row>
    <row r="81" customFormat="false" ht="15" hidden="false" customHeight="false" outlineLevel="0" collapsed="false">
      <c r="B81" s="29" t="s">
        <v>132</v>
      </c>
      <c r="C81" s="30" t="n">
        <v>0</v>
      </c>
      <c r="D81" s="30" t="n">
        <v>0</v>
      </c>
      <c r="E81" s="32" t="n">
        <f aca="false">+E82+E85+E88</f>
        <v>0</v>
      </c>
      <c r="F81" s="32" t="n">
        <f aca="false">+F82+F85+F88</f>
        <v>0</v>
      </c>
      <c r="G81" s="32" t="n">
        <f aca="false">+G82+G85+G88</f>
        <v>0</v>
      </c>
      <c r="H81" s="32" t="n">
        <f aca="false">+H82+H85+H88</f>
        <v>0</v>
      </c>
      <c r="I81" s="32" t="n">
        <f aca="false">+I82+I85+I88</f>
        <v>0</v>
      </c>
      <c r="J81" s="32" t="n">
        <f aca="false">+J82+J85+J88</f>
        <v>0</v>
      </c>
      <c r="K81" s="32" t="n">
        <f aca="false">+K82+K85+K88</f>
        <v>0</v>
      </c>
      <c r="L81" s="32" t="n">
        <f aca="false">+L82+L85+L88</f>
        <v>0</v>
      </c>
      <c r="M81" s="32" t="n">
        <f aca="false">+M82+M85+M88</f>
        <v>0</v>
      </c>
      <c r="N81" s="32" t="n">
        <f aca="false">+N82+N85+N88</f>
        <v>0</v>
      </c>
      <c r="O81" s="32" t="n">
        <f aca="false">+O82+O85+O88</f>
        <v>0</v>
      </c>
      <c r="P81" s="32" t="n">
        <f aca="false">+P82+P85+P88</f>
        <v>0</v>
      </c>
      <c r="Q81" s="32" t="n">
        <f aca="false">+SUM(E81:P81)</f>
        <v>0</v>
      </c>
    </row>
    <row r="82" customFormat="false" ht="15" hidden="false" customHeight="false" outlineLevel="0" collapsed="false">
      <c r="B82" s="34" t="s">
        <v>78</v>
      </c>
      <c r="C82" s="35" t="n">
        <v>0</v>
      </c>
      <c r="D82" s="35" t="n">
        <v>0</v>
      </c>
      <c r="E82" s="36" t="n">
        <f aca="false">+SUM(E83:E84)</f>
        <v>0</v>
      </c>
      <c r="F82" s="36" t="n">
        <f aca="false">+SUM(F83:F84)</f>
        <v>0</v>
      </c>
      <c r="G82" s="36" t="n">
        <f aca="false">+SUM(G83:G84)</f>
        <v>0</v>
      </c>
      <c r="H82" s="36" t="n">
        <f aca="false">+SUM(H83:H84)</f>
        <v>0</v>
      </c>
      <c r="I82" s="36" t="n">
        <f aca="false">+SUM(I83:I84)</f>
        <v>0</v>
      </c>
      <c r="J82" s="36" t="n">
        <f aca="false">+SUM(J83:J84)</f>
        <v>0</v>
      </c>
      <c r="K82" s="36" t="n">
        <f aca="false">+SUM(K83:K84)</f>
        <v>0</v>
      </c>
      <c r="L82" s="36" t="n">
        <f aca="false">+SUM(L83:L84)</f>
        <v>0</v>
      </c>
      <c r="M82" s="36" t="n">
        <f aca="false">+SUM(M83:M84)</f>
        <v>0</v>
      </c>
      <c r="N82" s="36" t="n">
        <f aca="false">+SUM(N83:N84)</f>
        <v>0</v>
      </c>
      <c r="O82" s="36" t="n">
        <f aca="false">+SUM(O83:O84)</f>
        <v>0</v>
      </c>
      <c r="P82" s="36" t="n">
        <f aca="false">+SUM(P83:P84)</f>
        <v>0</v>
      </c>
      <c r="Q82" s="36" t="n">
        <f aca="false">+SUM(E82:P82)</f>
        <v>0</v>
      </c>
    </row>
    <row r="83" customFormat="false" ht="15" hidden="false" customHeight="false" outlineLevel="0" collapsed="false">
      <c r="B83" s="38" t="s">
        <v>79</v>
      </c>
      <c r="C83" s="39" t="n">
        <v>0</v>
      </c>
      <c r="D83" s="39" t="n">
        <v>0</v>
      </c>
      <c r="E83" s="39" t="n">
        <v>0</v>
      </c>
      <c r="F83" s="39" t="n">
        <v>0</v>
      </c>
      <c r="G83" s="40" t="n">
        <v>0</v>
      </c>
      <c r="H83" s="40" t="n">
        <v>0</v>
      </c>
      <c r="I83" s="40" t="n">
        <v>0</v>
      </c>
      <c r="J83" s="40" t="n">
        <v>0</v>
      </c>
      <c r="K83" s="40" t="n">
        <v>0</v>
      </c>
      <c r="L83" s="40" t="n">
        <v>0</v>
      </c>
      <c r="M83" s="40" t="n">
        <v>0</v>
      </c>
      <c r="N83" s="40" t="n">
        <v>0</v>
      </c>
      <c r="O83" s="40" t="n">
        <v>0</v>
      </c>
      <c r="P83" s="40" t="n">
        <v>0</v>
      </c>
      <c r="Q83" s="40" t="n">
        <f aca="false">+SUM(E83:P83)</f>
        <v>0</v>
      </c>
    </row>
    <row r="84" customFormat="false" ht="15" hidden="false" customHeight="false" outlineLevel="0" collapsed="false">
      <c r="B84" s="38" t="s">
        <v>80</v>
      </c>
      <c r="C84" s="39" t="n">
        <v>0</v>
      </c>
      <c r="D84" s="39" t="n">
        <v>0</v>
      </c>
      <c r="E84" s="39" t="n">
        <v>0</v>
      </c>
      <c r="F84" s="39" t="n">
        <v>0</v>
      </c>
      <c r="G84" s="40" t="n">
        <v>0</v>
      </c>
      <c r="H84" s="40" t="n">
        <v>0</v>
      </c>
      <c r="I84" s="40" t="n">
        <v>0</v>
      </c>
      <c r="J84" s="40" t="n">
        <v>0</v>
      </c>
      <c r="K84" s="40" t="n">
        <v>0</v>
      </c>
      <c r="L84" s="40" t="n">
        <v>0</v>
      </c>
      <c r="M84" s="40" t="n">
        <v>0</v>
      </c>
      <c r="N84" s="40" t="n">
        <v>0</v>
      </c>
      <c r="O84" s="40" t="n">
        <v>0</v>
      </c>
      <c r="P84" s="40" t="n">
        <v>0</v>
      </c>
      <c r="Q84" s="40" t="n">
        <f aca="false">+SUM(E84:P84)</f>
        <v>0</v>
      </c>
    </row>
    <row r="85" customFormat="false" ht="15" hidden="false" customHeight="false" outlineLevel="0" collapsed="false">
      <c r="B85" s="34" t="s">
        <v>81</v>
      </c>
      <c r="C85" s="35" t="n">
        <v>0</v>
      </c>
      <c r="D85" s="35" t="n">
        <v>0</v>
      </c>
      <c r="E85" s="36" t="n">
        <f aca="false">+SUM(E86:E87)</f>
        <v>0</v>
      </c>
      <c r="F85" s="36" t="n">
        <f aca="false">+SUM(F86:F87)</f>
        <v>0</v>
      </c>
      <c r="G85" s="36" t="n">
        <f aca="false">+SUM(G86:G87)</f>
        <v>0</v>
      </c>
      <c r="H85" s="36" t="n">
        <f aca="false">+SUM(H86:H87)</f>
        <v>0</v>
      </c>
      <c r="I85" s="36" t="n">
        <f aca="false">+SUM(I86:I87)</f>
        <v>0</v>
      </c>
      <c r="J85" s="36" t="n">
        <f aca="false">+SUM(J86:J87)</f>
        <v>0</v>
      </c>
      <c r="K85" s="36" t="n">
        <f aca="false">+SUM(K86:K87)</f>
        <v>0</v>
      </c>
      <c r="L85" s="36" t="n">
        <f aca="false">+SUM(L86:L87)</f>
        <v>0</v>
      </c>
      <c r="M85" s="35"/>
      <c r="N85" s="34"/>
      <c r="O85" s="35"/>
      <c r="P85" s="35"/>
      <c r="Q85" s="36" t="n">
        <f aca="false">+SUM(E85:P85)</f>
        <v>0</v>
      </c>
    </row>
    <row r="86" customFormat="false" ht="15" hidden="false" customHeight="false" outlineLevel="0" collapsed="false">
      <c r="B86" s="38" t="s">
        <v>82</v>
      </c>
      <c r="C86" s="39" t="n">
        <v>0</v>
      </c>
      <c r="D86" s="39" t="n">
        <v>0</v>
      </c>
      <c r="E86" s="39" t="n">
        <v>0</v>
      </c>
      <c r="F86" s="39" t="n">
        <v>0</v>
      </c>
      <c r="G86" s="40" t="n">
        <v>0</v>
      </c>
      <c r="H86" s="40" t="n">
        <v>0</v>
      </c>
      <c r="I86" s="40" t="n">
        <v>0</v>
      </c>
      <c r="J86" s="40" t="n">
        <v>0</v>
      </c>
      <c r="K86" s="40" t="n">
        <v>0</v>
      </c>
      <c r="L86" s="40" t="n">
        <v>0</v>
      </c>
      <c r="M86" s="40" t="n">
        <v>0</v>
      </c>
      <c r="N86" s="40" t="n">
        <v>0</v>
      </c>
      <c r="O86" s="40" t="n">
        <v>0</v>
      </c>
      <c r="P86" s="40" t="n">
        <v>0</v>
      </c>
      <c r="Q86" s="40" t="n">
        <f aca="false">+SUM(E86:P86)</f>
        <v>0</v>
      </c>
    </row>
    <row r="87" customFormat="false" ht="15" hidden="false" customHeight="true" outlineLevel="0" collapsed="false">
      <c r="B87" s="38" t="s">
        <v>133</v>
      </c>
      <c r="C87" s="39" t="n">
        <v>0</v>
      </c>
      <c r="D87" s="39" t="n">
        <v>0</v>
      </c>
      <c r="E87" s="39" t="n">
        <v>0</v>
      </c>
      <c r="F87" s="39" t="n">
        <v>0</v>
      </c>
      <c r="G87" s="40" t="n">
        <v>0</v>
      </c>
      <c r="H87" s="40" t="n">
        <v>0</v>
      </c>
      <c r="I87" s="40" t="n">
        <v>0</v>
      </c>
      <c r="J87" s="40" t="n">
        <v>0</v>
      </c>
      <c r="K87" s="40" t="n">
        <v>0</v>
      </c>
      <c r="L87" s="40" t="n">
        <v>0</v>
      </c>
      <c r="M87" s="40" t="n">
        <v>0</v>
      </c>
      <c r="N87" s="40" t="n">
        <v>0</v>
      </c>
      <c r="O87" s="40" t="n">
        <v>0</v>
      </c>
      <c r="P87" s="40" t="n">
        <v>0</v>
      </c>
      <c r="Q87" s="40" t="n">
        <f aca="false">+SUM(E87:P87)</f>
        <v>0</v>
      </c>
    </row>
    <row r="88" customFormat="false" ht="15" hidden="false" customHeight="false" outlineLevel="0" collapsed="false">
      <c r="B88" s="34" t="s">
        <v>84</v>
      </c>
      <c r="C88" s="35" t="n">
        <v>0</v>
      </c>
      <c r="D88" s="35" t="n">
        <v>0</v>
      </c>
      <c r="E88" s="45" t="n">
        <f aca="false">+SUM(E89)</f>
        <v>0</v>
      </c>
      <c r="F88" s="45" t="n">
        <f aca="false">+SUM(F89)</f>
        <v>0</v>
      </c>
      <c r="G88" s="45" t="n">
        <f aca="false">+SUM(G89)</f>
        <v>0</v>
      </c>
      <c r="H88" s="45" t="n">
        <f aca="false">+SUM(H89)</f>
        <v>0</v>
      </c>
      <c r="I88" s="45" t="n">
        <f aca="false">+SUM(I89)</f>
        <v>0</v>
      </c>
      <c r="J88" s="45" t="n">
        <f aca="false">+SUM(J89)</f>
        <v>0</v>
      </c>
      <c r="K88" s="45" t="n">
        <f aca="false">+SUM(K89)</f>
        <v>0</v>
      </c>
      <c r="L88" s="45" t="n">
        <f aca="false">+SUM(L89)</f>
        <v>0</v>
      </c>
      <c r="M88" s="35"/>
      <c r="N88" s="34"/>
      <c r="O88" s="35"/>
      <c r="P88" s="35"/>
      <c r="Q88" s="36" t="n">
        <f aca="false">+SUM(E88:P88)</f>
        <v>0</v>
      </c>
    </row>
    <row r="89" customFormat="false" ht="15" hidden="false" customHeight="false" outlineLevel="0" collapsed="false">
      <c r="B89" s="38" t="s">
        <v>134</v>
      </c>
      <c r="C89" s="39" t="n">
        <v>0</v>
      </c>
      <c r="D89" s="39" t="n">
        <v>0</v>
      </c>
      <c r="E89" s="39" t="n">
        <v>0</v>
      </c>
      <c r="F89" s="39" t="n">
        <v>0</v>
      </c>
      <c r="G89" s="40" t="n">
        <v>0</v>
      </c>
      <c r="H89" s="38"/>
      <c r="I89" s="39"/>
      <c r="J89" s="39"/>
      <c r="K89" s="38"/>
      <c r="L89" s="39"/>
      <c r="M89" s="39"/>
      <c r="N89" s="38"/>
      <c r="O89" s="39"/>
      <c r="P89" s="39"/>
      <c r="Q89" s="40" t="n">
        <f aca="false">+SUM(E89:P89)</f>
        <v>0</v>
      </c>
    </row>
    <row r="90" customFormat="false" ht="15" hidden="false" customHeight="false" outlineLevel="0" collapsed="false">
      <c r="B90" s="46" t="s">
        <v>86</v>
      </c>
      <c r="C90" s="47" t="n">
        <f aca="false">+SUM(C11+C17+C27+C37+C46+C54+C64)</f>
        <v>17535521617</v>
      </c>
      <c r="D90" s="47" t="n">
        <f aca="false">+SUM(D11+D17+D27+D37+D46+D54+D64)</f>
        <v>8583457099.52</v>
      </c>
      <c r="E90" s="49" t="n">
        <f aca="false">+E10</f>
        <v>590359800.67</v>
      </c>
      <c r="F90" s="50" t="n">
        <f aca="false">+F10</f>
        <v>1029821870.95</v>
      </c>
      <c r="G90" s="50" t="n">
        <f aca="false">+G10</f>
        <v>1105856558.37</v>
      </c>
      <c r="H90" s="49" t="n">
        <f aca="false">+H10</f>
        <v>1232172314.09</v>
      </c>
      <c r="I90" s="50" t="n">
        <f aca="false">+I10</f>
        <v>1648998214.48</v>
      </c>
      <c r="J90" s="50" t="n">
        <f aca="false">+J10</f>
        <v>2924628766.17</v>
      </c>
      <c r="K90" s="49" t="n">
        <f aca="false">+K10</f>
        <v>3014143627.08</v>
      </c>
      <c r="L90" s="50" t="n">
        <f aca="false">+L10</f>
        <v>865324614.48</v>
      </c>
      <c r="M90" s="50" t="n">
        <f aca="false">+M10</f>
        <v>1251145028.48</v>
      </c>
      <c r="N90" s="49" t="n">
        <f aca="false">+N10</f>
        <v>2710266556.21</v>
      </c>
      <c r="O90" s="50" t="n">
        <f aca="false">+O10</f>
        <v>3722280610.55</v>
      </c>
      <c r="P90" s="50" t="n">
        <f aca="false">+P10</f>
        <v>5140760642.88</v>
      </c>
      <c r="Q90" s="49" t="n">
        <f aca="false">SUM(E90:P90)</f>
        <v>25235758604.41</v>
      </c>
    </row>
    <row r="91" customFormat="false" ht="8.25" hidden="false" customHeight="true" outlineLevel="0" collapsed="false"/>
    <row r="92" customFormat="false" ht="15" hidden="false" customHeight="false" outlineLevel="0" collapsed="false">
      <c r="B92" s="61" t="s">
        <v>87</v>
      </c>
    </row>
    <row r="93" customFormat="false" ht="15" hidden="false" customHeight="false" outlineLevel="0" collapsed="false">
      <c r="B93" s="62" t="s">
        <v>88</v>
      </c>
    </row>
    <row r="94" customFormat="false" ht="26.95" hidden="false" customHeight="false" outlineLevel="0" collapsed="false">
      <c r="B94" s="63" t="s">
        <v>89</v>
      </c>
    </row>
    <row r="95" customFormat="false" ht="15" hidden="false" customHeight="true" outlineLevel="0" collapsed="false">
      <c r="B95" s="64" t="s">
        <v>90</v>
      </c>
    </row>
    <row r="96" customFormat="false" ht="15" hidden="false" customHeight="false" outlineLevel="0" collapsed="false">
      <c r="B96" s="64"/>
    </row>
    <row r="101" customFormat="false" ht="11.25" hidden="false" customHeight="true" outlineLevel="0" collapsed="false"/>
  </sheetData>
  <mergeCells count="7">
    <mergeCell ref="B3:Q3"/>
    <mergeCell ref="B4:Q4"/>
    <mergeCell ref="B5:Q5"/>
    <mergeCell ref="B6:Q6"/>
    <mergeCell ref="B7:Q7"/>
    <mergeCell ref="B8:C8"/>
    <mergeCell ref="B95:B96"/>
  </mergeCells>
  <printOptions headings="false" gridLines="false" gridLinesSet="true" horizontalCentered="true" verticalCentered="false"/>
  <pageMargins left="0.984027777777778" right="0.984027777777778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5" man="true" max="16383" min="0"/>
    <brk id="100" man="true" max="16383" min="0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R99"/>
  <sheetViews>
    <sheetView showFormulas="false" showGridLines="false" showRowColHeaders="true" showZeros="true" rightToLeft="false" tabSelected="false" showOutlineSymbols="true" defaultGridColor="true" view="normal" topLeftCell="A46" colorId="64" zoomScale="68" zoomScaleNormal="68" zoomScalePageLayoutView="100" workbookViewId="0">
      <selection pane="topLeft" activeCell="B12" activeCellId="0" sqref="B12"/>
    </sheetView>
  </sheetViews>
  <sheetFormatPr defaultColWidth="10.5625" defaultRowHeight="15" customHeight="false" zeroHeight="false" outlineLevelRow="0" outlineLevelCol="0"/>
  <cols>
    <col collapsed="false" customWidth="true" hidden="false" outlineLevel="0" max="2" min="2" style="1" width="107.86"/>
    <col collapsed="false" customWidth="true" hidden="false" outlineLevel="0" max="3" min="3" style="1" width="26.57"/>
    <col collapsed="false" customWidth="true" hidden="false" outlineLevel="0" max="5" min="4" style="1" width="29.29"/>
    <col collapsed="false" customWidth="true" hidden="false" outlineLevel="0" max="6" min="6" style="1" width="21.71"/>
    <col collapsed="false" customWidth="true" hidden="false" outlineLevel="0" max="7" min="7" style="1" width="9.71"/>
    <col collapsed="false" customWidth="true" hidden="false" outlineLevel="0" max="8" min="8" style="1" width="8"/>
    <col collapsed="false" customWidth="true" hidden="false" outlineLevel="0" max="12" min="9" style="1" width="7.43"/>
    <col collapsed="false" customWidth="true" hidden="false" outlineLevel="0" max="13" min="13" style="1" width="8.86"/>
    <col collapsed="false" customWidth="true" hidden="false" outlineLevel="0" max="14" min="14" style="1" width="13.86"/>
    <col collapsed="false" customWidth="true" hidden="false" outlineLevel="0" max="15" min="15" style="1" width="10.29"/>
    <col collapsed="false" customWidth="true" hidden="false" outlineLevel="0" max="16" min="16" style="1" width="13.14"/>
    <col collapsed="false" customWidth="true" hidden="false" outlineLevel="0" max="17" min="17" style="1" width="12.43"/>
    <col collapsed="false" customWidth="true" hidden="false" outlineLevel="0" max="18" min="18" style="1" width="23.14"/>
  </cols>
  <sheetData>
    <row r="4" customFormat="false" ht="1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26.8" hidden="false" customHeight="true" outlineLevel="0" collapsed="false">
      <c r="B6" s="3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customFormat="false" ht="15" hidden="false" customHeight="false" outlineLevel="0" collapsed="false">
      <c r="B7" s="4" t="n">
        <v>2024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customFormat="false" ht="15" hidden="false" customHeight="true" outlineLevel="0" collapsed="false">
      <c r="B8" s="5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customFormat="false" ht="15" hidden="false" customHeight="true" outlineLevel="0" collapsed="false">
      <c r="B9" s="6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customFormat="false" ht="15" hidden="false" customHeight="false" outlineLevel="0" collapsed="false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customFormat="false" ht="1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17.35" hidden="false" customHeight="false" outlineLevel="0" collapsed="false">
      <c r="B12" s="8" t="s">
        <v>3</v>
      </c>
      <c r="C12" s="8" t="s">
        <v>4</v>
      </c>
      <c r="D12" s="8" t="s">
        <v>5</v>
      </c>
      <c r="E12" s="8"/>
      <c r="F12" s="27" t="s">
        <v>98</v>
      </c>
      <c r="G12" s="27" t="s">
        <v>99</v>
      </c>
      <c r="H12" s="27" t="s">
        <v>100</v>
      </c>
      <c r="I12" s="27" t="s">
        <v>101</v>
      </c>
      <c r="J12" s="27" t="s">
        <v>102</v>
      </c>
      <c r="K12" s="27" t="s">
        <v>103</v>
      </c>
      <c r="L12" s="27" t="s">
        <v>104</v>
      </c>
      <c r="M12" s="27" t="s">
        <v>105</v>
      </c>
      <c r="N12" s="27" t="s">
        <v>106</v>
      </c>
      <c r="O12" s="27" t="s">
        <v>107</v>
      </c>
      <c r="P12" s="27" t="s">
        <v>108</v>
      </c>
      <c r="Q12" s="27" t="s">
        <v>109</v>
      </c>
      <c r="R12" s="28" t="s">
        <v>110</v>
      </c>
    </row>
    <row r="13" customFormat="false" ht="15" hidden="false" customHeight="false" outlineLevel="0" collapsed="false">
      <c r="B13" s="9" t="s">
        <v>6</v>
      </c>
      <c r="C13" s="10" t="n">
        <v>13772224962</v>
      </c>
      <c r="D13" s="10" t="n">
        <v>498832438</v>
      </c>
      <c r="E13" s="10"/>
      <c r="F13" s="32" t="n">
        <f aca="false">+F14+F20+F30+F40+F49+F57+F67+F72+F78+F85+F88+F91</f>
        <v>559848065.21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0" t="n">
        <f aca="false">+SUM(F13:Q13)</f>
        <v>559848065.21</v>
      </c>
    </row>
    <row r="14" customFormat="false" ht="15" hidden="false" customHeight="false" outlineLevel="0" collapsed="false">
      <c r="B14" s="11" t="s">
        <v>7</v>
      </c>
      <c r="C14" s="10" t="n">
        <v>2169203385</v>
      </c>
      <c r="D14" s="10" t="n">
        <v>185208489</v>
      </c>
      <c r="E14" s="10"/>
      <c r="F14" s="36" t="n">
        <f aca="false">+SUM(F15:F19)</f>
        <v>122453982.7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 t="n">
        <f aca="false">+SUM(F14:Q14)</f>
        <v>122453982.7</v>
      </c>
    </row>
    <row r="15" customFormat="false" ht="15" hidden="false" customHeight="false" outlineLevel="0" collapsed="false">
      <c r="B15" s="12" t="s">
        <v>8</v>
      </c>
      <c r="C15" s="10" t="n">
        <v>1517975142.12</v>
      </c>
      <c r="D15" s="10" t="n">
        <v>110573529.12</v>
      </c>
      <c r="E15" s="10"/>
      <c r="F15" s="40" t="n">
        <v>101617924.5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 t="n">
        <f aca="false">+SUM(F15:Q15)</f>
        <v>101617924.5</v>
      </c>
    </row>
    <row r="16" customFormat="false" ht="15" hidden="false" customHeight="false" outlineLevel="0" collapsed="false">
      <c r="B16" s="12" t="s">
        <v>9</v>
      </c>
      <c r="C16" s="10" t="n">
        <v>412263200</v>
      </c>
      <c r="D16" s="10" t="n">
        <v>1342000</v>
      </c>
      <c r="E16" s="10"/>
      <c r="F16" s="40" t="n">
        <v>5343500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1" t="n">
        <f aca="false">+SUM(F16:Q16)</f>
        <v>5343500</v>
      </c>
    </row>
    <row r="17" customFormat="false" ht="15" hidden="false" customHeight="false" outlineLevel="0" collapsed="false">
      <c r="B17" s="12" t="s">
        <v>10</v>
      </c>
      <c r="C17" s="10" t="n">
        <v>3000000</v>
      </c>
      <c r="D17" s="10" t="n">
        <v>0</v>
      </c>
      <c r="E17" s="10"/>
      <c r="F17" s="40" t="n">
        <v>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 t="n">
        <f aca="false">+SUM(F17:Q17)</f>
        <v>0</v>
      </c>
    </row>
    <row r="18" customFormat="false" ht="15" hidden="false" customHeight="false" outlineLevel="0" collapsed="false">
      <c r="B18" s="12" t="s">
        <v>11</v>
      </c>
      <c r="C18" s="10" t="n">
        <v>0</v>
      </c>
      <c r="D18" s="10" t="n">
        <v>0</v>
      </c>
      <c r="E18" s="10"/>
      <c r="F18" s="40" t="n">
        <v>0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1" t="n">
        <f aca="false">+SUM(F18:Q18)</f>
        <v>0</v>
      </c>
    </row>
    <row r="19" customFormat="false" ht="15" hidden="false" customHeight="false" outlineLevel="0" collapsed="false">
      <c r="B19" s="12" t="s">
        <v>12</v>
      </c>
      <c r="C19" s="10" t="n">
        <v>235965042.88</v>
      </c>
      <c r="D19" s="10" t="n">
        <v>73292959.88</v>
      </c>
      <c r="E19" s="10"/>
      <c r="F19" s="40" t="n">
        <v>15492558.2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 t="n">
        <f aca="false">+SUM(F19:Q19)</f>
        <v>15492558.2</v>
      </c>
    </row>
    <row r="20" customFormat="false" ht="15" hidden="false" customHeight="false" outlineLevel="0" collapsed="false">
      <c r="B20" s="11" t="s">
        <v>13</v>
      </c>
      <c r="C20" s="10" t="n">
        <v>890951904</v>
      </c>
      <c r="D20" s="10" t="n">
        <v>-53402000</v>
      </c>
      <c r="E20" s="10"/>
      <c r="F20" s="36" t="n">
        <f aca="false">+SUM(F21:F29)</f>
        <v>40556595.62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 t="n">
        <f aca="false">+SUM(F20:Q20)</f>
        <v>40556595.62</v>
      </c>
    </row>
    <row r="21" customFormat="false" ht="15" hidden="false" customHeight="false" outlineLevel="0" collapsed="false">
      <c r="B21" s="12" t="s">
        <v>14</v>
      </c>
      <c r="C21" s="10" t="n">
        <v>57930000</v>
      </c>
      <c r="D21" s="10" t="n">
        <v>0</v>
      </c>
      <c r="E21" s="10"/>
      <c r="F21" s="40" t="n">
        <v>2264859.66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 t="n">
        <f aca="false">+SUM(F21:Q21)</f>
        <v>2264859.66</v>
      </c>
    </row>
    <row r="22" customFormat="false" ht="15" hidden="false" customHeight="false" outlineLevel="0" collapsed="false">
      <c r="B22" s="12" t="s">
        <v>15</v>
      </c>
      <c r="C22" s="10" t="n">
        <v>126615000</v>
      </c>
      <c r="D22" s="10" t="n">
        <v>0</v>
      </c>
      <c r="E22" s="10"/>
      <c r="F22" s="40" t="n">
        <v>17951984.29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 t="n">
        <f aca="false">+SUM(F22:Q22)</f>
        <v>17951984.29</v>
      </c>
    </row>
    <row r="23" customFormat="false" ht="15" hidden="false" customHeight="false" outlineLevel="0" collapsed="false">
      <c r="B23" s="12" t="s">
        <v>16</v>
      </c>
      <c r="C23" s="10" t="n">
        <v>25005000</v>
      </c>
      <c r="D23" s="10" t="n">
        <v>0</v>
      </c>
      <c r="E23" s="10"/>
      <c r="F23" s="40" t="n">
        <v>2072860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 t="n">
        <f aca="false">+SUM(F23:Q23)</f>
        <v>2072860</v>
      </c>
    </row>
    <row r="24" customFormat="false" ht="15" hidden="false" customHeight="false" outlineLevel="0" collapsed="false">
      <c r="B24" s="12" t="s">
        <v>17</v>
      </c>
      <c r="C24" s="10" t="n">
        <v>41519800</v>
      </c>
      <c r="D24" s="10" t="n">
        <v>24309800</v>
      </c>
      <c r="E24" s="10"/>
      <c r="F24" s="40" t="n"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 t="n">
        <f aca="false">+SUM(F24:Q24)</f>
        <v>0</v>
      </c>
    </row>
    <row r="25" customFormat="false" ht="15" hidden="false" customHeight="false" outlineLevel="0" collapsed="false">
      <c r="B25" s="12" t="s">
        <v>18</v>
      </c>
      <c r="C25" s="10" t="n">
        <v>148603946</v>
      </c>
      <c r="D25" s="10" t="n">
        <v>-34400000</v>
      </c>
      <c r="E25" s="10"/>
      <c r="F25" s="40" t="n">
        <v>5971519.8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 t="n">
        <f aca="false">+SUM(F25:Q25)</f>
        <v>5971519.8</v>
      </c>
    </row>
    <row r="26" customFormat="false" ht="15" hidden="false" customHeight="false" outlineLevel="0" collapsed="false">
      <c r="B26" s="12" t="s">
        <v>19</v>
      </c>
      <c r="C26" s="10" t="n">
        <v>68010000</v>
      </c>
      <c r="D26" s="10" t="n">
        <v>-17000000</v>
      </c>
      <c r="E26" s="10"/>
      <c r="F26" s="40" t="n">
        <v>3437155.26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 t="n">
        <f aca="false">+SUM(F26:Q26)</f>
        <v>3437155.26</v>
      </c>
    </row>
    <row r="27" customFormat="false" ht="15" hidden="false" customHeight="false" outlineLevel="0" collapsed="false">
      <c r="B27" s="12" t="s">
        <v>20</v>
      </c>
      <c r="C27" s="10" t="n">
        <v>78962636</v>
      </c>
      <c r="D27" s="10" t="n">
        <v>-19000000</v>
      </c>
      <c r="E27" s="10"/>
      <c r="F27" s="40" t="n">
        <v>605822.7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 t="n">
        <f aca="false">+SUM(F27:Q27)</f>
        <v>605822.7</v>
      </c>
    </row>
    <row r="28" customFormat="false" ht="15" hidden="false" customHeight="false" outlineLevel="0" collapsed="false">
      <c r="B28" s="12" t="s">
        <v>21</v>
      </c>
      <c r="C28" s="10" t="n">
        <v>282195915.56</v>
      </c>
      <c r="D28" s="10" t="n">
        <v>-19921406.44</v>
      </c>
      <c r="E28" s="10"/>
      <c r="F28" s="40" t="n">
        <v>5604429.35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 t="n">
        <f aca="false">+SUM(F28:Q28)</f>
        <v>5604429.35</v>
      </c>
    </row>
    <row r="29" customFormat="false" ht="15" hidden="false" customHeight="false" outlineLevel="0" collapsed="false">
      <c r="B29" s="12" t="s">
        <v>22</v>
      </c>
      <c r="C29" s="10" t="n">
        <v>62109606.44</v>
      </c>
      <c r="D29" s="10" t="n">
        <v>12609606.44</v>
      </c>
      <c r="E29" s="10"/>
      <c r="F29" s="40" t="n">
        <v>2647964.56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 t="n">
        <f aca="false">+SUM(F29:Q29)</f>
        <v>2647964.56</v>
      </c>
    </row>
    <row r="30" customFormat="false" ht="15" hidden="false" customHeight="false" outlineLevel="0" collapsed="false">
      <c r="B30" s="11" t="s">
        <v>23</v>
      </c>
      <c r="C30" s="10" t="n">
        <v>603027715</v>
      </c>
      <c r="D30" s="10" t="n">
        <v>495241458</v>
      </c>
      <c r="E30" s="10"/>
      <c r="F30" s="36" t="n">
        <f aca="false">+SUM(F31:F39)</f>
        <v>3027970.37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 t="n">
        <f aca="false">+SUM(F30:Q30)</f>
        <v>3027970.37</v>
      </c>
    </row>
    <row r="31" customFormat="false" ht="15" hidden="false" customHeight="false" outlineLevel="0" collapsed="false">
      <c r="B31" s="12" t="s">
        <v>24</v>
      </c>
      <c r="C31" s="10" t="n">
        <v>156359767</v>
      </c>
      <c r="D31" s="10" t="n">
        <v>151056138</v>
      </c>
      <c r="E31" s="10"/>
      <c r="F31" s="40" t="n">
        <v>491955.4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 t="n">
        <f aca="false">+SUM(F31:Q31)</f>
        <v>491955.4</v>
      </c>
    </row>
    <row r="32" customFormat="false" ht="15" hidden="false" customHeight="false" outlineLevel="0" collapsed="false">
      <c r="B32" s="12" t="s">
        <v>25</v>
      </c>
      <c r="C32" s="10" t="n">
        <v>4505351</v>
      </c>
      <c r="D32" s="10" t="n">
        <v>395351</v>
      </c>
      <c r="E32" s="10"/>
      <c r="F32" s="40" t="n">
        <v>0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 t="n">
        <f aca="false">+SUM(F32:Q32)</f>
        <v>0</v>
      </c>
    </row>
    <row r="33" customFormat="false" ht="15" hidden="false" customHeight="false" outlineLevel="0" collapsed="false">
      <c r="B33" s="12" t="s">
        <v>26</v>
      </c>
      <c r="C33" s="10" t="n">
        <v>3232371</v>
      </c>
      <c r="D33" s="10" t="n">
        <v>-1655000</v>
      </c>
      <c r="E33" s="10"/>
      <c r="F33" s="40" t="n">
        <v>396554.34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 t="n">
        <f aca="false">+SUM(F33:Q33)</f>
        <v>396554.34</v>
      </c>
    </row>
    <row r="34" customFormat="false" ht="15" hidden="false" customHeight="false" outlineLevel="0" collapsed="false">
      <c r="B34" s="12" t="s">
        <v>27</v>
      </c>
      <c r="C34" s="10" t="n">
        <v>494580</v>
      </c>
      <c r="D34" s="10" t="n">
        <v>-205420</v>
      </c>
      <c r="E34" s="10"/>
      <c r="F34" s="40" t="n">
        <v>0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 t="n">
        <f aca="false">+SUM(F34:Q34)</f>
        <v>0</v>
      </c>
    </row>
    <row r="35" customFormat="false" ht="15" hidden="false" customHeight="false" outlineLevel="0" collapsed="false">
      <c r="B35" s="12" t="s">
        <v>28</v>
      </c>
      <c r="C35" s="10" t="n">
        <v>3190000</v>
      </c>
      <c r="D35" s="10" t="n">
        <v>1170000</v>
      </c>
      <c r="E35" s="10"/>
      <c r="F35" s="40" t="n">
        <v>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 t="n">
        <f aca="false">+SUM(F35:Q35)</f>
        <v>0</v>
      </c>
    </row>
    <row r="36" customFormat="false" ht="15" hidden="false" customHeight="false" outlineLevel="0" collapsed="false">
      <c r="B36" s="12" t="s">
        <v>29</v>
      </c>
      <c r="C36" s="10" t="n">
        <v>337950267</v>
      </c>
      <c r="D36" s="10" t="n">
        <v>327900010</v>
      </c>
      <c r="E36" s="10"/>
      <c r="F36" s="40" t="n">
        <v>81378.46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 t="n">
        <f aca="false">+SUM(F36:Q36)</f>
        <v>81378.46</v>
      </c>
    </row>
    <row r="37" customFormat="false" ht="15" hidden="false" customHeight="false" outlineLevel="0" collapsed="false">
      <c r="B37" s="12" t="s">
        <v>30</v>
      </c>
      <c r="C37" s="10" t="n">
        <v>73480379</v>
      </c>
      <c r="D37" s="10" t="n">
        <v>9610379</v>
      </c>
      <c r="E37" s="10"/>
      <c r="F37" s="40" t="n">
        <v>984457.46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 t="n">
        <f aca="false">+SUM(F37:Q37)</f>
        <v>984457.46</v>
      </c>
    </row>
    <row r="38" customFormat="false" ht="15" hidden="false" customHeight="false" outlineLevel="0" collapsed="false">
      <c r="B38" s="12" t="s">
        <v>31</v>
      </c>
      <c r="C38" s="10" t="n">
        <v>0</v>
      </c>
      <c r="D38" s="10" t="n">
        <v>0</v>
      </c>
      <c r="E38" s="10"/>
      <c r="F38" s="40" t="n">
        <v>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 t="n">
        <f aca="false">+SUM(F38:Q38)</f>
        <v>0</v>
      </c>
    </row>
    <row r="39" customFormat="false" ht="15" hidden="false" customHeight="false" outlineLevel="0" collapsed="false">
      <c r="B39" s="12" t="s">
        <v>32</v>
      </c>
      <c r="C39" s="10" t="n">
        <v>23815000</v>
      </c>
      <c r="D39" s="10" t="n">
        <v>6970000</v>
      </c>
      <c r="E39" s="10"/>
      <c r="F39" s="40" t="n">
        <v>1073624.71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 t="n">
        <f aca="false">+SUM(F39:Q39)</f>
        <v>1073624.71</v>
      </c>
    </row>
    <row r="40" customFormat="false" ht="15" hidden="false" customHeight="false" outlineLevel="0" collapsed="false">
      <c r="B40" s="11" t="s">
        <v>33</v>
      </c>
      <c r="C40" s="10" t="n">
        <v>41130000</v>
      </c>
      <c r="D40" s="10" t="n">
        <v>0</v>
      </c>
      <c r="E40" s="10"/>
      <c r="F40" s="36" t="n">
        <f aca="false">+SUM(F41:F48)</f>
        <v>0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 t="n">
        <f aca="false">+SUM(F40:Q40)</f>
        <v>0</v>
      </c>
    </row>
    <row r="41" customFormat="false" ht="15" hidden="false" customHeight="false" outlineLevel="0" collapsed="false">
      <c r="B41" s="12" t="s">
        <v>34</v>
      </c>
      <c r="C41" s="10" t="n">
        <v>41130000</v>
      </c>
      <c r="D41" s="10" t="n">
        <v>0</v>
      </c>
      <c r="E41" s="10"/>
      <c r="F41" s="40" t="n">
        <v>0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 t="n">
        <f aca="false">+SUM(F41:Q41)</f>
        <v>0</v>
      </c>
    </row>
    <row r="42" customFormat="false" ht="15" hidden="false" customHeight="false" outlineLevel="0" collapsed="false">
      <c r="B42" s="12" t="s">
        <v>35</v>
      </c>
      <c r="C42" s="10" t="n">
        <v>0</v>
      </c>
      <c r="D42" s="10" t="n">
        <v>0</v>
      </c>
      <c r="E42" s="10"/>
      <c r="F42" s="40" t="n">
        <v>0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1" t="n">
        <f aca="false">+SUM(F42:Q42)</f>
        <v>0</v>
      </c>
    </row>
    <row r="43" customFormat="false" ht="15" hidden="false" customHeight="false" outlineLevel="0" collapsed="false">
      <c r="B43" s="12" t="s">
        <v>36</v>
      </c>
      <c r="C43" s="10" t="n">
        <v>0</v>
      </c>
      <c r="D43" s="10" t="n">
        <v>0</v>
      </c>
      <c r="E43" s="10"/>
      <c r="F43" s="40" t="n">
        <v>0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 t="n">
        <f aca="false">+SUM(F43:Q43)</f>
        <v>0</v>
      </c>
    </row>
    <row r="44" customFormat="false" ht="15" hidden="false" customHeight="false" outlineLevel="0" collapsed="false">
      <c r="B44" s="12" t="s">
        <v>37</v>
      </c>
      <c r="C44" s="10" t="n">
        <v>0</v>
      </c>
      <c r="D44" s="10" t="n">
        <v>0</v>
      </c>
      <c r="E44" s="10"/>
      <c r="F44" s="40" t="n">
        <v>0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 t="n">
        <f aca="false">+SUM(F44:Q44)</f>
        <v>0</v>
      </c>
    </row>
    <row r="45" customFormat="false" ht="15" hidden="false" customHeight="false" outlineLevel="0" collapsed="false">
      <c r="B45" s="12" t="s">
        <v>38</v>
      </c>
      <c r="C45" s="10" t="n">
        <v>0</v>
      </c>
      <c r="D45" s="10" t="n">
        <v>0</v>
      </c>
      <c r="E45" s="10"/>
      <c r="F45" s="40" t="n">
        <v>0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1" t="n">
        <f aca="false">+SUM(F45:Q45)</f>
        <v>0</v>
      </c>
    </row>
    <row r="46" customFormat="false" ht="15" hidden="false" customHeight="false" outlineLevel="0" collapsed="false">
      <c r="B46" s="12" t="s">
        <v>39</v>
      </c>
      <c r="C46" s="10" t="n">
        <v>0</v>
      </c>
      <c r="D46" s="10" t="n">
        <v>0</v>
      </c>
      <c r="E46" s="10"/>
      <c r="F46" s="40" t="n">
        <v>0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1" t="n">
        <f aca="false">+SUM(F46:Q46)</f>
        <v>0</v>
      </c>
    </row>
    <row r="47" customFormat="false" ht="15" hidden="false" customHeight="false" outlineLevel="0" collapsed="false">
      <c r="B47" s="12" t="s">
        <v>40</v>
      </c>
      <c r="C47" s="10" t="n">
        <v>0</v>
      </c>
      <c r="D47" s="10" t="n">
        <v>0</v>
      </c>
      <c r="E47" s="10"/>
      <c r="F47" s="40" t="n">
        <v>0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1" t="n">
        <f aca="false">+SUM(F47:Q47)</f>
        <v>0</v>
      </c>
    </row>
    <row r="48" customFormat="false" ht="15" hidden="false" customHeight="false" outlineLevel="0" collapsed="false">
      <c r="B48" s="12" t="s">
        <v>41</v>
      </c>
      <c r="C48" s="10" t="n">
        <v>0</v>
      </c>
      <c r="D48" s="10" t="n">
        <v>0</v>
      </c>
      <c r="E48" s="10"/>
      <c r="F48" s="40" t="n">
        <v>0</v>
      </c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1" t="n">
        <f aca="false">+SUM(F48:Q48)</f>
        <v>0</v>
      </c>
    </row>
    <row r="49" customFormat="false" ht="15" hidden="false" customHeight="false" outlineLevel="0" collapsed="false">
      <c r="B49" s="11" t="s">
        <v>42</v>
      </c>
      <c r="C49" s="10" t="n">
        <v>1432429475</v>
      </c>
      <c r="D49" s="10" t="n">
        <v>270000000</v>
      </c>
      <c r="E49" s="10"/>
      <c r="F49" s="36" t="n">
        <f aca="false">+SUM(F50:F56)</f>
        <v>0</v>
      </c>
      <c r="G49" s="35"/>
      <c r="H49" s="35"/>
      <c r="I49" s="34"/>
      <c r="J49" s="35"/>
      <c r="K49" s="35"/>
      <c r="L49" s="34"/>
      <c r="M49" s="35"/>
      <c r="N49" s="35"/>
      <c r="O49" s="34"/>
      <c r="P49" s="35"/>
      <c r="Q49" s="35"/>
      <c r="R49" s="36" t="n">
        <f aca="false">+SUM(F49:Q49)</f>
        <v>0</v>
      </c>
    </row>
    <row r="50" customFormat="false" ht="15" hidden="false" customHeight="false" outlineLevel="0" collapsed="false">
      <c r="B50" s="12" t="s">
        <v>43</v>
      </c>
      <c r="C50" s="10" t="n">
        <v>0</v>
      </c>
      <c r="D50" s="10" t="n">
        <v>0</v>
      </c>
      <c r="E50" s="10"/>
      <c r="F50" s="40" t="n">
        <v>0</v>
      </c>
      <c r="G50" s="39"/>
      <c r="H50" s="39"/>
      <c r="I50" s="38"/>
      <c r="J50" s="39"/>
      <c r="K50" s="39"/>
      <c r="L50" s="38"/>
      <c r="M50" s="39"/>
      <c r="N50" s="39"/>
      <c r="O50" s="38"/>
      <c r="P50" s="39"/>
      <c r="Q50" s="39"/>
      <c r="R50" s="40" t="n">
        <f aca="false">+SUM(F50:Q50)</f>
        <v>0</v>
      </c>
    </row>
    <row r="51" customFormat="false" ht="15" hidden="false" customHeight="false" outlineLevel="0" collapsed="false">
      <c r="B51" s="12" t="s">
        <v>44</v>
      </c>
      <c r="C51" s="10" t="n">
        <v>0</v>
      </c>
      <c r="D51" s="10" t="n">
        <v>0</v>
      </c>
      <c r="E51" s="10"/>
      <c r="F51" s="40" t="n">
        <v>0</v>
      </c>
      <c r="G51" s="39"/>
      <c r="H51" s="39"/>
      <c r="I51" s="38"/>
      <c r="J51" s="39"/>
      <c r="K51" s="39"/>
      <c r="L51" s="38"/>
      <c r="M51" s="39"/>
      <c r="N51" s="39"/>
      <c r="O51" s="38"/>
      <c r="P51" s="39"/>
      <c r="Q51" s="39"/>
      <c r="R51" s="40" t="n">
        <f aca="false">+SUM(F51:Q51)</f>
        <v>0</v>
      </c>
    </row>
    <row r="52" customFormat="false" ht="15" hidden="false" customHeight="false" outlineLevel="0" collapsed="false">
      <c r="B52" s="12" t="s">
        <v>45</v>
      </c>
      <c r="C52" s="10" t="n">
        <v>0</v>
      </c>
      <c r="D52" s="10" t="n">
        <v>0</v>
      </c>
      <c r="E52" s="10"/>
      <c r="F52" s="40" t="n">
        <v>0</v>
      </c>
      <c r="G52" s="39"/>
      <c r="H52" s="39"/>
      <c r="I52" s="38"/>
      <c r="J52" s="39"/>
      <c r="K52" s="39"/>
      <c r="L52" s="38"/>
      <c r="M52" s="39"/>
      <c r="N52" s="39"/>
      <c r="O52" s="38"/>
      <c r="P52" s="39"/>
      <c r="Q52" s="39"/>
      <c r="R52" s="40" t="n">
        <f aca="false">+SUM(F52:Q52)</f>
        <v>0</v>
      </c>
    </row>
    <row r="53" customFormat="false" ht="15" hidden="false" customHeight="false" outlineLevel="0" collapsed="false">
      <c r="B53" s="12" t="s">
        <v>46</v>
      </c>
      <c r="C53" s="10" t="n">
        <v>1432429475</v>
      </c>
      <c r="D53" s="10" t="n">
        <v>270000000</v>
      </c>
      <c r="E53" s="10"/>
      <c r="F53" s="40" t="n">
        <v>0</v>
      </c>
      <c r="G53" s="39"/>
      <c r="H53" s="39"/>
      <c r="I53" s="38"/>
      <c r="J53" s="39"/>
      <c r="K53" s="39"/>
      <c r="L53" s="38"/>
      <c r="M53" s="39"/>
      <c r="N53" s="39"/>
      <c r="O53" s="38"/>
      <c r="P53" s="39"/>
      <c r="Q53" s="39"/>
      <c r="R53" s="40" t="n">
        <f aca="false">+SUM(F53:Q53)</f>
        <v>0</v>
      </c>
    </row>
    <row r="54" customFormat="false" ht="15" hidden="false" customHeight="false" outlineLevel="0" collapsed="false">
      <c r="B54" s="12" t="s">
        <v>47</v>
      </c>
      <c r="C54" s="10" t="n">
        <v>0</v>
      </c>
      <c r="D54" s="10" t="n">
        <v>0</v>
      </c>
      <c r="E54" s="10"/>
      <c r="F54" s="40" t="n">
        <v>0</v>
      </c>
      <c r="G54" s="39"/>
      <c r="H54" s="39"/>
      <c r="I54" s="38"/>
      <c r="J54" s="39"/>
      <c r="K54" s="39"/>
      <c r="L54" s="38"/>
      <c r="M54" s="39"/>
      <c r="N54" s="39"/>
      <c r="O54" s="38"/>
      <c r="P54" s="39"/>
      <c r="Q54" s="39"/>
      <c r="R54" s="40" t="n">
        <f aca="false">+SUM(F54:Q54)</f>
        <v>0</v>
      </c>
    </row>
    <row r="55" customFormat="false" ht="15" hidden="false" customHeight="false" outlineLevel="0" collapsed="false">
      <c r="B55" s="12" t="s">
        <v>48</v>
      </c>
      <c r="C55" s="10" t="n">
        <v>0</v>
      </c>
      <c r="D55" s="10" t="n">
        <v>0</v>
      </c>
      <c r="E55" s="10"/>
      <c r="F55" s="40" t="n">
        <v>0</v>
      </c>
      <c r="G55" s="39"/>
      <c r="H55" s="39"/>
      <c r="I55" s="38"/>
      <c r="J55" s="39"/>
      <c r="K55" s="39"/>
      <c r="L55" s="38"/>
      <c r="M55" s="39"/>
      <c r="N55" s="39"/>
      <c r="O55" s="38"/>
      <c r="P55" s="39"/>
      <c r="Q55" s="39"/>
      <c r="R55" s="40" t="n">
        <f aca="false">+SUM(F55:Q55)</f>
        <v>0</v>
      </c>
    </row>
    <row r="56" customFormat="false" ht="15" hidden="false" customHeight="false" outlineLevel="0" collapsed="false">
      <c r="B56" s="12" t="s">
        <v>49</v>
      </c>
      <c r="C56" s="10" t="n">
        <v>0</v>
      </c>
      <c r="D56" s="10" t="n">
        <v>0</v>
      </c>
      <c r="E56" s="10"/>
      <c r="F56" s="40" t="n">
        <v>0</v>
      </c>
      <c r="G56" s="39"/>
      <c r="H56" s="39"/>
      <c r="I56" s="38"/>
      <c r="J56" s="39"/>
      <c r="K56" s="39"/>
      <c r="L56" s="38"/>
      <c r="M56" s="39"/>
      <c r="N56" s="39"/>
      <c r="O56" s="38"/>
      <c r="P56" s="39"/>
      <c r="Q56" s="39"/>
      <c r="R56" s="40" t="n">
        <f aca="false">+SUM(F56:Q56)</f>
        <v>0</v>
      </c>
    </row>
    <row r="57" customFormat="false" ht="15" hidden="false" customHeight="false" outlineLevel="0" collapsed="false">
      <c r="B57" s="11" t="s">
        <v>50</v>
      </c>
      <c r="C57" s="10" t="n">
        <v>1960491203</v>
      </c>
      <c r="D57" s="10" t="n">
        <v>157494239</v>
      </c>
      <c r="E57" s="10"/>
      <c r="F57" s="36" t="n">
        <f aca="false">+SUM(F58:F66)</f>
        <v>102908557.17</v>
      </c>
      <c r="G57" s="35"/>
      <c r="H57" s="35"/>
      <c r="I57" s="34"/>
      <c r="J57" s="35"/>
      <c r="K57" s="35"/>
      <c r="L57" s="34"/>
      <c r="M57" s="35"/>
      <c r="N57" s="35"/>
      <c r="O57" s="34"/>
      <c r="P57" s="35"/>
      <c r="Q57" s="35"/>
      <c r="R57" s="36" t="n">
        <f aca="false">+SUM(F57:Q57)</f>
        <v>102908557.17</v>
      </c>
    </row>
    <row r="58" customFormat="false" ht="15" hidden="false" customHeight="false" outlineLevel="0" collapsed="false">
      <c r="B58" s="12" t="s">
        <v>51</v>
      </c>
      <c r="C58" s="10" t="n">
        <v>306806631</v>
      </c>
      <c r="D58" s="10" t="n">
        <v>200760681</v>
      </c>
      <c r="E58" s="10"/>
      <c r="F58" s="40" t="n">
        <v>17901662.17</v>
      </c>
      <c r="G58" s="39"/>
      <c r="H58" s="39"/>
      <c r="I58" s="38"/>
      <c r="J58" s="39"/>
      <c r="K58" s="39"/>
      <c r="L58" s="38"/>
      <c r="M58" s="39"/>
      <c r="N58" s="39"/>
      <c r="O58" s="38"/>
      <c r="P58" s="39"/>
      <c r="Q58" s="39"/>
      <c r="R58" s="40" t="n">
        <f aca="false">+SUM(F58:Q58)</f>
        <v>17901662.17</v>
      </c>
    </row>
    <row r="59" customFormat="false" ht="15" hidden="false" customHeight="false" outlineLevel="0" collapsed="false">
      <c r="B59" s="12" t="s">
        <v>52</v>
      </c>
      <c r="C59" s="10" t="n">
        <v>7942136</v>
      </c>
      <c r="D59" s="10" t="n">
        <v>3400000</v>
      </c>
      <c r="E59" s="10"/>
      <c r="F59" s="40" t="n">
        <v>131605.4</v>
      </c>
      <c r="G59" s="39"/>
      <c r="H59" s="39"/>
      <c r="I59" s="38"/>
      <c r="J59" s="39"/>
      <c r="K59" s="39"/>
      <c r="L59" s="38"/>
      <c r="M59" s="39"/>
      <c r="N59" s="39"/>
      <c r="O59" s="38"/>
      <c r="P59" s="39"/>
      <c r="Q59" s="39"/>
      <c r="R59" s="40" t="n">
        <f aca="false">+SUM(F59:Q59)</f>
        <v>131605.4</v>
      </c>
    </row>
    <row r="60" customFormat="false" ht="15" hidden="false" customHeight="false" outlineLevel="0" collapsed="false">
      <c r="B60" s="12" t="s">
        <v>53</v>
      </c>
      <c r="C60" s="10" t="n">
        <v>1218573710</v>
      </c>
      <c r="D60" s="10" t="n">
        <v>-64764818</v>
      </c>
      <c r="E60" s="10"/>
      <c r="F60" s="40" t="n">
        <v>84622113.52</v>
      </c>
      <c r="G60" s="39"/>
      <c r="H60" s="39"/>
      <c r="I60" s="38"/>
      <c r="J60" s="39"/>
      <c r="K60" s="39"/>
      <c r="L60" s="38"/>
      <c r="M60" s="39"/>
      <c r="N60" s="39"/>
      <c r="O60" s="38"/>
      <c r="P60" s="39"/>
      <c r="Q60" s="39"/>
      <c r="R60" s="40" t="n">
        <f aca="false">+SUM(F60:Q60)</f>
        <v>84622113.52</v>
      </c>
    </row>
    <row r="61" customFormat="false" ht="15" hidden="false" customHeight="false" outlineLevel="0" collapsed="false">
      <c r="B61" s="12" t="s">
        <v>54</v>
      </c>
      <c r="C61" s="10" t="n">
        <v>53160000</v>
      </c>
      <c r="D61" s="10" t="n">
        <v>1430000</v>
      </c>
      <c r="E61" s="10"/>
      <c r="F61" s="40" t="n">
        <v>0</v>
      </c>
      <c r="G61" s="39"/>
      <c r="H61" s="39"/>
      <c r="I61" s="38"/>
      <c r="J61" s="39"/>
      <c r="K61" s="39"/>
      <c r="L61" s="38"/>
      <c r="M61" s="39"/>
      <c r="N61" s="39"/>
      <c r="O61" s="38"/>
      <c r="P61" s="39"/>
      <c r="Q61" s="39"/>
      <c r="R61" s="40" t="n">
        <f aca="false">+SUM(F61:Q61)</f>
        <v>0</v>
      </c>
    </row>
    <row r="62" customFormat="false" ht="15" hidden="false" customHeight="false" outlineLevel="0" collapsed="false">
      <c r="B62" s="12" t="s">
        <v>55</v>
      </c>
      <c r="C62" s="10" t="n">
        <v>304446775</v>
      </c>
      <c r="D62" s="10" t="n">
        <v>19067976</v>
      </c>
      <c r="E62" s="10"/>
      <c r="F62" s="40" t="n">
        <v>253176.08</v>
      </c>
      <c r="G62" s="39"/>
      <c r="H62" s="39"/>
      <c r="I62" s="38"/>
      <c r="J62" s="39"/>
      <c r="K62" s="39"/>
      <c r="L62" s="38"/>
      <c r="M62" s="39"/>
      <c r="N62" s="39"/>
      <c r="O62" s="38"/>
      <c r="P62" s="39"/>
      <c r="Q62" s="39"/>
      <c r="R62" s="40" t="n">
        <f aca="false">+SUM(F62:Q62)</f>
        <v>253176.08</v>
      </c>
    </row>
    <row r="63" customFormat="false" ht="15" hidden="false" customHeight="false" outlineLevel="0" collapsed="false">
      <c r="B63" s="12" t="s">
        <v>56</v>
      </c>
      <c r="C63" s="10" t="n">
        <v>14400000</v>
      </c>
      <c r="D63" s="10" t="n">
        <v>14400000</v>
      </c>
      <c r="E63" s="10"/>
      <c r="F63" s="40" t="n">
        <v>0</v>
      </c>
      <c r="G63" s="39"/>
      <c r="H63" s="39"/>
      <c r="I63" s="38"/>
      <c r="J63" s="39"/>
      <c r="K63" s="39"/>
      <c r="L63" s="38"/>
      <c r="M63" s="39"/>
      <c r="N63" s="39"/>
      <c r="O63" s="38"/>
      <c r="P63" s="39"/>
      <c r="Q63" s="39"/>
      <c r="R63" s="40" t="n">
        <f aca="false">+SUM(F63:Q63)</f>
        <v>0</v>
      </c>
    </row>
    <row r="64" customFormat="false" ht="15" hidden="false" customHeight="false" outlineLevel="0" collapsed="false">
      <c r="B64" s="12" t="s">
        <v>57</v>
      </c>
      <c r="C64" s="10" t="n">
        <v>0</v>
      </c>
      <c r="D64" s="10" t="n">
        <v>0</v>
      </c>
      <c r="E64" s="10"/>
      <c r="F64" s="40" t="n">
        <v>0</v>
      </c>
      <c r="G64" s="39"/>
      <c r="H64" s="39"/>
      <c r="I64" s="38"/>
      <c r="J64" s="39"/>
      <c r="K64" s="39"/>
      <c r="L64" s="38"/>
      <c r="M64" s="39"/>
      <c r="N64" s="39"/>
      <c r="O64" s="38"/>
      <c r="P64" s="39"/>
      <c r="Q64" s="39"/>
      <c r="R64" s="40" t="n">
        <f aca="false">+SUM(F64:Q64)</f>
        <v>0</v>
      </c>
    </row>
    <row r="65" customFormat="false" ht="15" hidden="false" customHeight="false" outlineLevel="0" collapsed="false">
      <c r="B65" s="12" t="s">
        <v>58</v>
      </c>
      <c r="C65" s="10" t="n">
        <v>42010000</v>
      </c>
      <c r="D65" s="10" t="n">
        <v>-8000000</v>
      </c>
      <c r="E65" s="10"/>
      <c r="F65" s="40" t="n">
        <v>0</v>
      </c>
      <c r="G65" s="39"/>
      <c r="H65" s="39"/>
      <c r="I65" s="38"/>
      <c r="J65" s="39"/>
      <c r="K65" s="39"/>
      <c r="L65" s="38"/>
      <c r="M65" s="39"/>
      <c r="N65" s="39"/>
      <c r="O65" s="38"/>
      <c r="P65" s="39"/>
      <c r="Q65" s="39"/>
      <c r="R65" s="40" t="n">
        <f aca="false">+SUM(F65:Q65)</f>
        <v>0</v>
      </c>
    </row>
    <row r="66" customFormat="false" ht="15" hidden="false" customHeight="false" outlineLevel="0" collapsed="false">
      <c r="B66" s="12" t="s">
        <v>59</v>
      </c>
      <c r="C66" s="10" t="n">
        <v>13151951</v>
      </c>
      <c r="D66" s="10" t="n">
        <v>-8799600</v>
      </c>
      <c r="E66" s="10"/>
      <c r="F66" s="40" t="n">
        <v>0</v>
      </c>
      <c r="G66" s="39"/>
      <c r="H66" s="39"/>
      <c r="I66" s="38"/>
      <c r="J66" s="39"/>
      <c r="K66" s="39"/>
      <c r="L66" s="38"/>
      <c r="M66" s="39"/>
      <c r="N66" s="39"/>
      <c r="O66" s="38"/>
      <c r="P66" s="39"/>
      <c r="Q66" s="39"/>
      <c r="R66" s="40" t="n">
        <f aca="false">+SUM(F66:Q66)</f>
        <v>0</v>
      </c>
    </row>
    <row r="67" customFormat="false" ht="15" hidden="false" customHeight="false" outlineLevel="0" collapsed="false">
      <c r="B67" s="11" t="s">
        <v>60</v>
      </c>
      <c r="C67" s="10" t="n">
        <v>6674991280</v>
      </c>
      <c r="D67" s="10" t="n">
        <v>-555709748</v>
      </c>
      <c r="E67" s="10"/>
      <c r="F67" s="36" t="n">
        <f aca="false">+SUM(F68:F71)</f>
        <v>290900959.35</v>
      </c>
      <c r="G67" s="35"/>
      <c r="H67" s="35"/>
      <c r="I67" s="34"/>
      <c r="J67" s="35"/>
      <c r="K67" s="35"/>
      <c r="L67" s="34"/>
      <c r="M67" s="35"/>
      <c r="N67" s="35"/>
      <c r="O67" s="34"/>
      <c r="P67" s="35"/>
      <c r="Q67" s="35"/>
      <c r="R67" s="36" t="n">
        <f aca="false">+SUM(F67:Q67)</f>
        <v>290900959.35</v>
      </c>
    </row>
    <row r="68" customFormat="false" ht="15" hidden="false" customHeight="false" outlineLevel="0" collapsed="false">
      <c r="B68" s="12" t="s">
        <v>61</v>
      </c>
      <c r="C68" s="10" t="n">
        <v>5781743562</v>
      </c>
      <c r="D68" s="10" t="n">
        <v>-1033850246</v>
      </c>
      <c r="E68" s="10"/>
      <c r="F68" s="40" t="n">
        <v>290900959.35</v>
      </c>
      <c r="G68" s="39"/>
      <c r="H68" s="39"/>
      <c r="I68" s="38"/>
      <c r="J68" s="39"/>
      <c r="K68" s="39"/>
      <c r="L68" s="38"/>
      <c r="M68" s="39"/>
      <c r="N68" s="39"/>
      <c r="O68" s="38"/>
      <c r="P68" s="39"/>
      <c r="Q68" s="39"/>
      <c r="R68" s="40" t="n">
        <f aca="false">+SUM(F68:Q68)</f>
        <v>290900959.35</v>
      </c>
    </row>
    <row r="69" customFormat="false" ht="15" hidden="false" customHeight="false" outlineLevel="0" collapsed="false">
      <c r="B69" s="12" t="s">
        <v>62</v>
      </c>
      <c r="C69" s="10" t="n">
        <v>893247718</v>
      </c>
      <c r="D69" s="10" t="n">
        <v>478140498</v>
      </c>
      <c r="E69" s="10"/>
      <c r="F69" s="40" t="n">
        <v>0</v>
      </c>
      <c r="G69" s="39"/>
      <c r="H69" s="39"/>
      <c r="I69" s="38"/>
      <c r="J69" s="39"/>
      <c r="K69" s="39"/>
      <c r="L69" s="38"/>
      <c r="M69" s="39"/>
      <c r="N69" s="39"/>
      <c r="O69" s="38"/>
      <c r="P69" s="39"/>
      <c r="Q69" s="39"/>
      <c r="R69" s="40" t="n">
        <f aca="false">+SUM(F69:Q69)</f>
        <v>0</v>
      </c>
    </row>
    <row r="70" customFormat="false" ht="15" hidden="false" customHeight="false" outlineLevel="0" collapsed="false">
      <c r="B70" s="12" t="s">
        <v>63</v>
      </c>
      <c r="C70" s="10" t="n">
        <v>0</v>
      </c>
      <c r="D70" s="10" t="n">
        <v>0</v>
      </c>
      <c r="E70" s="10"/>
      <c r="F70" s="40" t="n">
        <v>0</v>
      </c>
      <c r="G70" s="39"/>
      <c r="H70" s="39"/>
      <c r="I70" s="38"/>
      <c r="J70" s="39"/>
      <c r="K70" s="39"/>
      <c r="L70" s="38"/>
      <c r="M70" s="39"/>
      <c r="N70" s="39"/>
      <c r="O70" s="38"/>
      <c r="P70" s="39"/>
      <c r="Q70" s="39"/>
      <c r="R70" s="40" t="n">
        <f aca="false">+SUM(F70:Q70)</f>
        <v>0</v>
      </c>
    </row>
    <row r="71" customFormat="false" ht="15" hidden="false" customHeight="false" outlineLevel="0" collapsed="false">
      <c r="B71" s="12" t="s">
        <v>64</v>
      </c>
      <c r="C71" s="10" t="n">
        <v>0</v>
      </c>
      <c r="D71" s="10" t="n">
        <v>0</v>
      </c>
      <c r="E71" s="10"/>
      <c r="F71" s="40" t="n">
        <v>0</v>
      </c>
      <c r="G71" s="39"/>
      <c r="H71" s="39"/>
      <c r="I71" s="38"/>
      <c r="J71" s="39"/>
      <c r="K71" s="39"/>
      <c r="L71" s="38"/>
      <c r="M71" s="39"/>
      <c r="N71" s="39"/>
      <c r="O71" s="38"/>
      <c r="P71" s="39"/>
      <c r="Q71" s="39"/>
      <c r="R71" s="40" t="n">
        <f aca="false">+SUM(F71:Q71)</f>
        <v>0</v>
      </c>
    </row>
    <row r="72" customFormat="false" ht="15" hidden="false" customHeight="false" outlineLevel="0" collapsed="false">
      <c r="B72" s="11" t="s">
        <v>65</v>
      </c>
      <c r="C72" s="10" t="n">
        <v>0</v>
      </c>
      <c r="D72" s="10" t="n">
        <v>0</v>
      </c>
      <c r="E72" s="10"/>
      <c r="F72" s="36" t="n">
        <f aca="false">+SUM(F73:F77)</f>
        <v>0</v>
      </c>
      <c r="G72" s="35"/>
      <c r="H72" s="35"/>
      <c r="I72" s="34"/>
      <c r="J72" s="35"/>
      <c r="K72" s="35"/>
      <c r="L72" s="34"/>
      <c r="M72" s="35"/>
      <c r="N72" s="35"/>
      <c r="O72" s="34"/>
      <c r="P72" s="35"/>
      <c r="Q72" s="35"/>
      <c r="R72" s="36" t="n">
        <f aca="false">+SUM(F72:Q72)</f>
        <v>0</v>
      </c>
    </row>
    <row r="73" customFormat="false" ht="15" hidden="false" customHeight="false" outlineLevel="0" collapsed="false">
      <c r="B73" s="12" t="s">
        <v>66</v>
      </c>
      <c r="C73" s="10" t="n">
        <v>0</v>
      </c>
      <c r="D73" s="10" t="n">
        <v>0</v>
      </c>
      <c r="E73" s="10"/>
      <c r="F73" s="40" t="n">
        <v>0</v>
      </c>
      <c r="G73" s="39"/>
      <c r="H73" s="39"/>
      <c r="I73" s="38"/>
      <c r="J73" s="39"/>
      <c r="K73" s="39"/>
      <c r="L73" s="38"/>
      <c r="M73" s="39"/>
      <c r="N73" s="39"/>
      <c r="O73" s="38"/>
      <c r="P73" s="39"/>
      <c r="Q73" s="39"/>
      <c r="R73" s="40" t="n">
        <f aca="false">+SUM(F73:Q73)</f>
        <v>0</v>
      </c>
    </row>
    <row r="74" customFormat="false" ht="15" hidden="false" customHeight="false" outlineLevel="0" collapsed="false">
      <c r="B74" s="12" t="s">
        <v>67</v>
      </c>
      <c r="C74" s="10" t="n">
        <v>0</v>
      </c>
      <c r="D74" s="10" t="n">
        <v>0</v>
      </c>
      <c r="E74" s="10"/>
      <c r="F74" s="40" t="n">
        <v>0</v>
      </c>
      <c r="G74" s="39"/>
      <c r="H74" s="39"/>
      <c r="I74" s="38"/>
      <c r="J74" s="39"/>
      <c r="K74" s="39"/>
      <c r="L74" s="38"/>
      <c r="M74" s="39"/>
      <c r="N74" s="39"/>
      <c r="O74" s="38"/>
      <c r="P74" s="39"/>
      <c r="Q74" s="39"/>
      <c r="R74" s="40" t="n">
        <f aca="false">+SUM(F74:Q74)</f>
        <v>0</v>
      </c>
    </row>
    <row r="75" customFormat="false" ht="15" hidden="false" customHeight="false" outlineLevel="0" collapsed="false">
      <c r="B75" s="12" t="s">
        <v>68</v>
      </c>
      <c r="C75" s="10" t="n">
        <v>0</v>
      </c>
      <c r="D75" s="10" t="n">
        <v>0</v>
      </c>
      <c r="E75" s="10"/>
      <c r="F75" s="40" t="n">
        <v>0</v>
      </c>
      <c r="G75" s="39"/>
      <c r="H75" s="39"/>
      <c r="I75" s="38"/>
      <c r="J75" s="39"/>
      <c r="K75" s="39"/>
      <c r="L75" s="38"/>
      <c r="M75" s="39"/>
      <c r="N75" s="39"/>
      <c r="O75" s="38"/>
      <c r="P75" s="39"/>
      <c r="Q75" s="39"/>
      <c r="R75" s="40" t="n">
        <f aca="false">+SUM(F75:Q75)</f>
        <v>0</v>
      </c>
    </row>
    <row r="76" customFormat="false" ht="15" hidden="false" customHeight="false" outlineLevel="0" collapsed="false">
      <c r="B76" s="12" t="s">
        <v>69</v>
      </c>
      <c r="C76" s="10" t="n">
        <v>0</v>
      </c>
      <c r="D76" s="10" t="n">
        <v>0</v>
      </c>
      <c r="E76" s="10"/>
      <c r="F76" s="40" t="n">
        <v>0</v>
      </c>
      <c r="G76" s="39"/>
      <c r="H76" s="39"/>
      <c r="I76" s="38"/>
      <c r="J76" s="39"/>
      <c r="K76" s="39"/>
      <c r="L76" s="38"/>
      <c r="M76" s="39"/>
      <c r="N76" s="39"/>
      <c r="O76" s="38"/>
      <c r="P76" s="39"/>
      <c r="Q76" s="39"/>
      <c r="R76" s="40" t="n">
        <f aca="false">+SUM(F76:Q76)</f>
        <v>0</v>
      </c>
    </row>
    <row r="77" customFormat="false" ht="15" hidden="false" customHeight="false" outlineLevel="0" collapsed="false">
      <c r="B77" s="12" t="s">
        <v>70</v>
      </c>
      <c r="C77" s="10" t="n">
        <v>0</v>
      </c>
      <c r="D77" s="10" t="n">
        <v>0</v>
      </c>
      <c r="E77" s="10"/>
      <c r="F77" s="40" t="n">
        <v>0</v>
      </c>
      <c r="G77" s="39"/>
      <c r="H77" s="39"/>
      <c r="I77" s="38"/>
      <c r="J77" s="39"/>
      <c r="K77" s="39"/>
      <c r="L77" s="38"/>
      <c r="M77" s="39"/>
      <c r="N77" s="39"/>
      <c r="O77" s="38"/>
      <c r="P77" s="39"/>
      <c r="Q77" s="39"/>
      <c r="R77" s="40" t="n">
        <f aca="false">+SUM(F77:Q77)</f>
        <v>0</v>
      </c>
    </row>
    <row r="78" customFormat="false" ht="15" hidden="false" customHeight="false" outlineLevel="0" collapsed="false">
      <c r="B78" s="11" t="s">
        <v>71</v>
      </c>
      <c r="C78" s="10" t="n">
        <v>0</v>
      </c>
      <c r="D78" s="10" t="n">
        <v>0</v>
      </c>
      <c r="E78" s="10"/>
      <c r="F78" s="36" t="n">
        <f aca="false">+SUM(F79:F83)</f>
        <v>0</v>
      </c>
      <c r="G78" s="35"/>
      <c r="H78" s="35"/>
      <c r="I78" s="34"/>
      <c r="J78" s="35"/>
      <c r="K78" s="35"/>
      <c r="L78" s="34"/>
      <c r="M78" s="35"/>
      <c r="N78" s="35"/>
      <c r="O78" s="34"/>
      <c r="P78" s="35"/>
      <c r="Q78" s="35"/>
      <c r="R78" s="36" t="n">
        <f aca="false">+SUM(F78:Q78)</f>
        <v>0</v>
      </c>
    </row>
    <row r="79" customFormat="false" ht="15" hidden="false" customHeight="false" outlineLevel="0" collapsed="false">
      <c r="B79" s="12" t="s">
        <v>72</v>
      </c>
      <c r="C79" s="10" t="n">
        <v>0</v>
      </c>
      <c r="D79" s="10" t="n">
        <v>0</v>
      </c>
      <c r="E79" s="10"/>
      <c r="F79" s="40" t="n">
        <v>0</v>
      </c>
      <c r="G79" s="39"/>
      <c r="H79" s="39"/>
      <c r="I79" s="38"/>
      <c r="J79" s="39"/>
      <c r="K79" s="39"/>
      <c r="L79" s="38"/>
      <c r="M79" s="39"/>
      <c r="N79" s="39"/>
      <c r="O79" s="38"/>
      <c r="P79" s="39"/>
      <c r="Q79" s="39"/>
      <c r="R79" s="40" t="n">
        <f aca="false">+SUM(F79:Q79)</f>
        <v>0</v>
      </c>
    </row>
    <row r="80" customFormat="false" ht="15" hidden="false" customHeight="false" outlineLevel="0" collapsed="false">
      <c r="B80" s="12" t="s">
        <v>73</v>
      </c>
      <c r="C80" s="10" t="n">
        <v>0</v>
      </c>
      <c r="D80" s="10" t="n">
        <v>0</v>
      </c>
      <c r="E80" s="10"/>
      <c r="F80" s="40" t="n">
        <v>0</v>
      </c>
      <c r="G80" s="39"/>
      <c r="H80" s="39"/>
      <c r="I80" s="38"/>
      <c r="J80" s="39"/>
      <c r="K80" s="39"/>
      <c r="L80" s="38"/>
      <c r="M80" s="39"/>
      <c r="N80" s="39"/>
      <c r="O80" s="38"/>
      <c r="P80" s="39"/>
      <c r="Q80" s="39"/>
      <c r="R80" s="40" t="n">
        <f aca="false">+SUM(F80:Q80)</f>
        <v>0</v>
      </c>
    </row>
    <row r="81" customFormat="false" ht="15" hidden="false" customHeight="false" outlineLevel="0" collapsed="false">
      <c r="B81" s="12" t="s">
        <v>74</v>
      </c>
      <c r="C81" s="10" t="n">
        <v>0</v>
      </c>
      <c r="D81" s="10" t="n">
        <v>0</v>
      </c>
      <c r="E81" s="10"/>
      <c r="F81" s="40" t="n">
        <v>0</v>
      </c>
      <c r="G81" s="39"/>
      <c r="H81" s="39"/>
      <c r="I81" s="38"/>
      <c r="J81" s="39"/>
      <c r="K81" s="39"/>
      <c r="L81" s="38"/>
      <c r="M81" s="39"/>
      <c r="N81" s="39"/>
      <c r="O81" s="38"/>
      <c r="P81" s="39"/>
      <c r="Q81" s="39"/>
      <c r="R81" s="40" t="n">
        <f aca="false">+SUM(F81:Q81)</f>
        <v>0</v>
      </c>
    </row>
    <row r="82" customFormat="false" ht="15" hidden="false" customHeight="false" outlineLevel="0" collapsed="false">
      <c r="B82" s="12" t="s">
        <v>75</v>
      </c>
      <c r="C82" s="10" t="n">
        <v>0</v>
      </c>
      <c r="D82" s="10" t="n">
        <v>0</v>
      </c>
      <c r="E82" s="10"/>
      <c r="F82" s="40" t="n">
        <v>0</v>
      </c>
      <c r="G82" s="39"/>
      <c r="H82" s="39"/>
      <c r="I82" s="38"/>
      <c r="J82" s="39"/>
      <c r="K82" s="39"/>
      <c r="L82" s="38"/>
      <c r="M82" s="39"/>
      <c r="N82" s="39"/>
      <c r="O82" s="38"/>
      <c r="P82" s="39"/>
      <c r="Q82" s="39"/>
      <c r="R82" s="40" t="n">
        <f aca="false">+SUM(F82:Q82)</f>
        <v>0</v>
      </c>
    </row>
    <row r="83" customFormat="false" ht="15" hidden="false" customHeight="false" outlineLevel="0" collapsed="false">
      <c r="B83" s="12" t="s">
        <v>76</v>
      </c>
      <c r="C83" s="10" t="n">
        <v>0</v>
      </c>
      <c r="D83" s="10" t="n">
        <v>0</v>
      </c>
      <c r="E83" s="10"/>
      <c r="F83" s="40" t="n">
        <v>0</v>
      </c>
      <c r="G83" s="39"/>
      <c r="H83" s="39"/>
      <c r="I83" s="38"/>
      <c r="J83" s="39"/>
      <c r="K83" s="39"/>
      <c r="L83" s="38"/>
      <c r="M83" s="39"/>
      <c r="N83" s="39"/>
      <c r="O83" s="38"/>
      <c r="P83" s="39"/>
      <c r="Q83" s="39"/>
      <c r="R83" s="40" t="n">
        <f aca="false">+SUM(F83:Q83)</f>
        <v>0</v>
      </c>
    </row>
    <row r="84" customFormat="false" ht="15" hidden="false" customHeight="false" outlineLevel="0" collapsed="false">
      <c r="B84" s="9" t="s">
        <v>77</v>
      </c>
      <c r="C84" s="10" t="n">
        <v>0</v>
      </c>
      <c r="D84" s="10" t="n">
        <v>0</v>
      </c>
      <c r="E84" s="10"/>
      <c r="F84" s="32" t="n">
        <f aca="false">+F85+F88+F91</f>
        <v>0</v>
      </c>
      <c r="G84" s="30"/>
      <c r="H84" s="30"/>
      <c r="I84" s="29"/>
      <c r="J84" s="30"/>
      <c r="K84" s="30"/>
      <c r="L84" s="29"/>
      <c r="M84" s="30"/>
      <c r="N84" s="30"/>
      <c r="O84" s="29"/>
      <c r="P84" s="30"/>
      <c r="Q84" s="30"/>
      <c r="R84" s="32" t="n">
        <f aca="false">+SUM(F84:Q84)</f>
        <v>0</v>
      </c>
    </row>
    <row r="85" customFormat="false" ht="15" hidden="false" customHeight="false" outlineLevel="0" collapsed="false">
      <c r="B85" s="11" t="s">
        <v>78</v>
      </c>
      <c r="C85" s="10" t="n">
        <v>0</v>
      </c>
      <c r="D85" s="10" t="n">
        <v>0</v>
      </c>
      <c r="E85" s="10"/>
      <c r="F85" s="36" t="n">
        <f aca="false">+SUM(F86:F87)</f>
        <v>0</v>
      </c>
      <c r="G85" s="35"/>
      <c r="H85" s="35"/>
      <c r="I85" s="34"/>
      <c r="J85" s="35"/>
      <c r="K85" s="35"/>
      <c r="L85" s="34"/>
      <c r="M85" s="35"/>
      <c r="N85" s="35"/>
      <c r="O85" s="34"/>
      <c r="P85" s="35"/>
      <c r="Q85" s="35"/>
      <c r="R85" s="36" t="n">
        <f aca="false">+SUM(F85:Q85)</f>
        <v>0</v>
      </c>
    </row>
    <row r="86" customFormat="false" ht="15" hidden="false" customHeight="false" outlineLevel="0" collapsed="false">
      <c r="B86" s="12" t="s">
        <v>79</v>
      </c>
      <c r="C86" s="10" t="n">
        <v>0</v>
      </c>
      <c r="D86" s="10" t="n">
        <v>0</v>
      </c>
      <c r="E86" s="10"/>
      <c r="F86" s="40" t="n">
        <v>0</v>
      </c>
      <c r="G86" s="39"/>
      <c r="H86" s="39"/>
      <c r="I86" s="38"/>
      <c r="J86" s="39"/>
      <c r="K86" s="39"/>
      <c r="L86" s="38"/>
      <c r="M86" s="39"/>
      <c r="N86" s="39"/>
      <c r="O86" s="38"/>
      <c r="P86" s="39"/>
      <c r="Q86" s="39"/>
      <c r="R86" s="40" t="n">
        <f aca="false">+SUM(F86:Q86)</f>
        <v>0</v>
      </c>
    </row>
    <row r="87" customFormat="false" ht="15" hidden="false" customHeight="false" outlineLevel="0" collapsed="false">
      <c r="B87" s="12" t="s">
        <v>80</v>
      </c>
      <c r="C87" s="10" t="n">
        <v>0</v>
      </c>
      <c r="D87" s="10" t="n">
        <v>0</v>
      </c>
      <c r="E87" s="10"/>
      <c r="F87" s="40" t="n">
        <v>0</v>
      </c>
      <c r="G87" s="39"/>
      <c r="H87" s="39"/>
      <c r="I87" s="38"/>
      <c r="J87" s="39"/>
      <c r="K87" s="39"/>
      <c r="L87" s="38"/>
      <c r="M87" s="39"/>
      <c r="N87" s="39"/>
      <c r="O87" s="38"/>
      <c r="P87" s="39"/>
      <c r="Q87" s="39"/>
      <c r="R87" s="40" t="n">
        <f aca="false">+SUM(F87:Q87)</f>
        <v>0</v>
      </c>
    </row>
    <row r="88" customFormat="false" ht="15" hidden="false" customHeight="false" outlineLevel="0" collapsed="false">
      <c r="B88" s="11" t="s">
        <v>81</v>
      </c>
      <c r="C88" s="10" t="n">
        <v>0</v>
      </c>
      <c r="D88" s="10" t="n">
        <v>0</v>
      </c>
      <c r="E88" s="10"/>
      <c r="F88" s="36" t="n">
        <f aca="false">+SUM(F89:F90)</f>
        <v>0</v>
      </c>
      <c r="G88" s="35"/>
      <c r="H88" s="35"/>
      <c r="I88" s="34"/>
      <c r="J88" s="35"/>
      <c r="K88" s="35"/>
      <c r="L88" s="34"/>
      <c r="M88" s="35"/>
      <c r="N88" s="35"/>
      <c r="O88" s="34"/>
      <c r="P88" s="35"/>
      <c r="Q88" s="35"/>
      <c r="R88" s="36" t="n">
        <f aca="false">+SUM(F88:Q88)</f>
        <v>0</v>
      </c>
    </row>
    <row r="89" customFormat="false" ht="15" hidden="false" customHeight="false" outlineLevel="0" collapsed="false">
      <c r="B89" s="12" t="s">
        <v>82</v>
      </c>
      <c r="C89" s="10" t="n">
        <v>0</v>
      </c>
      <c r="D89" s="10" t="n">
        <v>0</v>
      </c>
      <c r="E89" s="10"/>
      <c r="F89" s="40" t="n">
        <v>0</v>
      </c>
      <c r="G89" s="39"/>
      <c r="H89" s="39"/>
      <c r="I89" s="38"/>
      <c r="J89" s="39"/>
      <c r="K89" s="39"/>
      <c r="L89" s="38"/>
      <c r="M89" s="39"/>
      <c r="N89" s="39"/>
      <c r="O89" s="38"/>
      <c r="P89" s="39"/>
      <c r="Q89" s="39"/>
      <c r="R89" s="40" t="n">
        <f aca="false">+SUM(F89:Q89)</f>
        <v>0</v>
      </c>
    </row>
    <row r="90" customFormat="false" ht="15" hidden="false" customHeight="false" outlineLevel="0" collapsed="false">
      <c r="B90" s="12" t="s">
        <v>83</v>
      </c>
      <c r="C90" s="10" t="n">
        <v>0</v>
      </c>
      <c r="D90" s="10" t="n">
        <v>0</v>
      </c>
      <c r="E90" s="10"/>
      <c r="F90" s="40" t="n">
        <v>0</v>
      </c>
      <c r="G90" s="39"/>
      <c r="H90" s="39"/>
      <c r="I90" s="38"/>
      <c r="J90" s="39"/>
      <c r="K90" s="39"/>
      <c r="L90" s="38"/>
      <c r="M90" s="39"/>
      <c r="N90" s="39"/>
      <c r="O90" s="38"/>
      <c r="P90" s="39"/>
      <c r="Q90" s="39"/>
      <c r="R90" s="40" t="n">
        <f aca="false">+SUM(F90:Q90)</f>
        <v>0</v>
      </c>
    </row>
    <row r="91" customFormat="false" ht="15" hidden="false" customHeight="false" outlineLevel="0" collapsed="false">
      <c r="B91" s="11" t="s">
        <v>84</v>
      </c>
      <c r="C91" s="10" t="n">
        <v>0</v>
      </c>
      <c r="D91" s="10" t="n">
        <v>0</v>
      </c>
      <c r="E91" s="10"/>
      <c r="F91" s="45" t="n">
        <f aca="false">+SUM(F92)</f>
        <v>0</v>
      </c>
      <c r="G91" s="35"/>
      <c r="H91" s="35"/>
      <c r="I91" s="34"/>
      <c r="J91" s="35"/>
      <c r="K91" s="35"/>
      <c r="L91" s="34"/>
      <c r="M91" s="35"/>
      <c r="N91" s="35"/>
      <c r="O91" s="34"/>
      <c r="P91" s="35"/>
      <c r="Q91" s="35"/>
      <c r="R91" s="36" t="n">
        <f aca="false">+SUM(F91:Q91)</f>
        <v>0</v>
      </c>
    </row>
    <row r="92" customFormat="false" ht="15" hidden="false" customHeight="false" outlineLevel="0" collapsed="false">
      <c r="B92" s="12" t="s">
        <v>85</v>
      </c>
      <c r="C92" s="10" t="n">
        <v>0</v>
      </c>
      <c r="D92" s="10" t="n">
        <v>0</v>
      </c>
      <c r="E92" s="10"/>
      <c r="F92" s="40" t="n">
        <v>0</v>
      </c>
      <c r="G92" s="39"/>
      <c r="H92" s="39"/>
      <c r="I92" s="38"/>
      <c r="J92" s="39"/>
      <c r="K92" s="39"/>
      <c r="L92" s="38"/>
      <c r="M92" s="39"/>
      <c r="N92" s="39"/>
      <c r="O92" s="38"/>
      <c r="P92" s="39"/>
      <c r="Q92" s="39"/>
      <c r="R92" s="40" t="n">
        <f aca="false">+SUM(F92:Q92)</f>
        <v>0</v>
      </c>
    </row>
    <row r="93" customFormat="false" ht="15" hidden="false" customHeight="false" outlineLevel="0" collapsed="false">
      <c r="B93" s="9" t="s">
        <v>86</v>
      </c>
      <c r="C93" s="10" t="n">
        <v>13772224962</v>
      </c>
      <c r="D93" s="10" t="n">
        <v>498832438</v>
      </c>
      <c r="E93" s="10"/>
      <c r="F93" s="49" t="n">
        <f aca="false">+F13</f>
        <v>559848065.21</v>
      </c>
      <c r="G93" s="50" t="n">
        <f aca="false">+G13</f>
        <v>0</v>
      </c>
      <c r="H93" s="50" t="n">
        <f aca="false">+H13</f>
        <v>0</v>
      </c>
      <c r="I93" s="49" t="n">
        <f aca="false">+I13</f>
        <v>0</v>
      </c>
      <c r="J93" s="50" t="n">
        <f aca="false">+J13</f>
        <v>0</v>
      </c>
      <c r="K93" s="50" t="n">
        <f aca="false">+K13</f>
        <v>0</v>
      </c>
      <c r="L93" s="49" t="n">
        <f aca="false">+L13</f>
        <v>0</v>
      </c>
      <c r="M93" s="50" t="n">
        <f aca="false">+M13</f>
        <v>0</v>
      </c>
      <c r="N93" s="50" t="n">
        <f aca="false">+N13</f>
        <v>0</v>
      </c>
      <c r="O93" s="49" t="n">
        <f aca="false">+O13</f>
        <v>0</v>
      </c>
      <c r="P93" s="50" t="n">
        <f aca="false">+P13</f>
        <v>0</v>
      </c>
      <c r="Q93" s="50" t="n">
        <f aca="false">+Q13</f>
        <v>0</v>
      </c>
      <c r="R93" s="49" t="n">
        <f aca="false">SUM(F93:Q93)</f>
        <v>559848065.21</v>
      </c>
    </row>
    <row r="96" customFormat="false" ht="15" hidden="false" customHeight="false" outlineLevel="0" collapsed="false">
      <c r="B96" s="14" t="s">
        <v>88</v>
      </c>
    </row>
    <row r="97" customFormat="false" ht="31.5" hidden="false" customHeight="true" outlineLevel="0" collapsed="false">
      <c r="B97" s="15" t="s">
        <v>89</v>
      </c>
    </row>
    <row r="98" customFormat="false" ht="21" hidden="false" customHeight="true" outlineLevel="0" collapsed="false">
      <c r="B98" s="16" t="s">
        <v>90</v>
      </c>
    </row>
    <row r="99" customFormat="false" ht="22.5" hidden="false" customHeight="true" outlineLevel="0" collapsed="false">
      <c r="B99" s="16"/>
    </row>
  </sheetData>
  <autoFilter ref="B12:R93"/>
  <mergeCells count="5">
    <mergeCell ref="B6:R6"/>
    <mergeCell ref="B7:R7"/>
    <mergeCell ref="B8:R8"/>
    <mergeCell ref="B9:R9"/>
    <mergeCell ref="B98:B99"/>
  </mergeCells>
  <printOptions headings="false" gridLines="false" gridLinesSet="true" horizontalCentered="false" verticalCentered="true"/>
  <pageMargins left="0.708333333333333" right="0.708333333333333" top="0.359722222222222" bottom="1.13472222222222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3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14" ma:contentTypeDescription="Crear nuevo documento." ma:contentTypeScope="" ma:versionID="cf7d93ebefa7df699304cd847070258b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659c52a5906e357bc1f52d55ddd223c6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44e3c4af-e562-4eab-9a65-754e008ae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d92dbfe-c2cc-4dbe-b7e6-e74cb4c9826a}" ma:internalName="TaxCatchAll" ma:showField="CatchAllData" ma:web="cea8701c-55d6-4189-9049-b42e5cb22d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b8c7ae-3c1c-4945-834e-34f6a24ec4c0">
      <Terms xmlns="http://schemas.microsoft.com/office/infopath/2007/PartnerControls"/>
    </lcf76f155ced4ddcb4097134ff3c332f>
    <TaxCatchAll xmlns="cea8701c-55d6-4189-9049-b42e5cb22d5d" xsi:nil="true"/>
    <_Flow_SignoffStatus xmlns="2eb8c7ae-3c1c-4945-834e-34f6a24ec4c0" xsi:nil="true"/>
  </documentManagement>
</p:properties>
</file>

<file path=customXml/itemProps1.xml><?xml version="1.0" encoding="utf-8"?>
<ds:datastoreItem xmlns:ds="http://schemas.openxmlformats.org/officeDocument/2006/customXml" ds:itemID="{91000370-C44B-4E19-BF12-D36ED0F06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E64F62-D833-4231-B69F-D05D4CA20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C6D9C-10CF-4D49-8653-AD746E01B074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2eb8c7ae-3c1c-4945-834e-34f6a24ec4c0"/>
    <ds:schemaRef ds:uri="cea8701c-55d6-4189-9049-b42e5cb22d5d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LibreOffice/26.2.0.3$MacOSX_X86_64 LibreOffice_project/afbbd0df0edb6d40b450b0337ac646b0913a760c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2024-03-20T15:44:44Z</dcterms:created>
  <dc:creator>Hilaria Muñoz Ventura</dc:creator>
  <dc:description/>
  <dc:language>es-DO</dc:language>
  <cp:lastModifiedBy/>
  <cp:lastPrinted>2026-07-01T16:28:05Z</cp:lastPrinted>
  <dcterms:modified xsi:type="dcterms:W3CDTF">2026-07-05T22:02:11Z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  <property fmtid="{D5CDD505-2E9C-101B-9397-08002B2CF9AE}" pid="3" name="MediaServiceImageTags">
    <vt:lpwstr/>
  </property>
</Properties>
</file>